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4"/>
  </bookViews>
  <sheets>
    <sheet name="5кл." sheetId="1" r:id="rId1"/>
    <sheet name="6кл." sheetId="2" r:id="rId2"/>
    <sheet name="7кл." sheetId="3" r:id="rId3"/>
    <sheet name="8кл." sheetId="4" r:id="rId4"/>
    <sheet name="9кл." sheetId="5" r:id="rId5"/>
  </sheets>
  <calcPr calcId="152511"/>
</workbook>
</file>

<file path=xl/calcChain.xml><?xml version="1.0" encoding="utf-8"?>
<calcChain xmlns="http://schemas.openxmlformats.org/spreadsheetml/2006/main">
  <c r="E77" i="3" l="1"/>
  <c r="E64" i="3"/>
  <c r="E51" i="3"/>
  <c r="E38" i="3"/>
  <c r="E25" i="3"/>
  <c r="K77" i="3"/>
  <c r="J77" i="3"/>
  <c r="I77" i="3"/>
  <c r="H77" i="3"/>
  <c r="G76" i="3"/>
  <c r="L76" i="3" s="1"/>
  <c r="F76" i="3"/>
  <c r="G75" i="3"/>
  <c r="N75" i="3" s="1"/>
  <c r="F75" i="3"/>
  <c r="G74" i="3"/>
  <c r="F74" i="3"/>
  <c r="G73" i="3"/>
  <c r="M73" i="3" s="1"/>
  <c r="F73" i="3"/>
  <c r="G72" i="3"/>
  <c r="L72" i="3" s="1"/>
  <c r="F72" i="3"/>
  <c r="G71" i="3"/>
  <c r="F71" i="3"/>
  <c r="G70" i="3"/>
  <c r="F70" i="3"/>
  <c r="G69" i="3"/>
  <c r="N69" i="3" s="1"/>
  <c r="F69" i="3"/>
  <c r="K64" i="3"/>
  <c r="J64" i="3"/>
  <c r="I64" i="3"/>
  <c r="H64" i="3"/>
  <c r="G63" i="3"/>
  <c r="F63" i="3"/>
  <c r="G62" i="3"/>
  <c r="M62" i="3" s="1"/>
  <c r="F62" i="3"/>
  <c r="G61" i="3"/>
  <c r="L61" i="3" s="1"/>
  <c r="F61" i="3"/>
  <c r="G60" i="3"/>
  <c r="F60" i="3"/>
  <c r="G59" i="3"/>
  <c r="L59" i="3" s="1"/>
  <c r="F59" i="3"/>
  <c r="G58" i="3"/>
  <c r="L58" i="3" s="1"/>
  <c r="F58" i="3"/>
  <c r="N57" i="3"/>
  <c r="G57" i="3"/>
  <c r="L57" i="3" s="1"/>
  <c r="F57" i="3"/>
  <c r="G56" i="3"/>
  <c r="N56" i="3" s="1"/>
  <c r="F56" i="3"/>
  <c r="K51" i="3"/>
  <c r="J51" i="3"/>
  <c r="I51" i="3"/>
  <c r="H51" i="3"/>
  <c r="G50" i="3"/>
  <c r="L50" i="3" s="1"/>
  <c r="F50" i="3"/>
  <c r="G49" i="3"/>
  <c r="F49" i="3"/>
  <c r="G48" i="3"/>
  <c r="F48" i="3"/>
  <c r="G47" i="3"/>
  <c r="L47" i="3" s="1"/>
  <c r="F47" i="3"/>
  <c r="G46" i="3"/>
  <c r="L46" i="3" s="1"/>
  <c r="F46" i="3"/>
  <c r="G45" i="3"/>
  <c r="F45" i="3"/>
  <c r="G44" i="3"/>
  <c r="L44" i="3" s="1"/>
  <c r="F44" i="3"/>
  <c r="G43" i="3"/>
  <c r="N43" i="3" s="1"/>
  <c r="F43" i="3"/>
  <c r="K38" i="3"/>
  <c r="J38" i="3"/>
  <c r="I38" i="3"/>
  <c r="H38" i="3"/>
  <c r="G37" i="3"/>
  <c r="L37" i="3" s="1"/>
  <c r="F37" i="3"/>
  <c r="G36" i="3"/>
  <c r="N36" i="3" s="1"/>
  <c r="F36" i="3"/>
  <c r="G35" i="3"/>
  <c r="L35" i="3" s="1"/>
  <c r="F35" i="3"/>
  <c r="G34" i="3"/>
  <c r="N34" i="3" s="1"/>
  <c r="F34" i="3"/>
  <c r="G33" i="3"/>
  <c r="F33" i="3"/>
  <c r="G32" i="3"/>
  <c r="L32" i="3" s="1"/>
  <c r="F32" i="3"/>
  <c r="G31" i="3"/>
  <c r="L31" i="3" s="1"/>
  <c r="F31" i="3"/>
  <c r="G30" i="3"/>
  <c r="F30" i="3"/>
  <c r="K25" i="3"/>
  <c r="J25" i="3"/>
  <c r="I25" i="3"/>
  <c r="H25" i="3"/>
  <c r="G24" i="3"/>
  <c r="L24" i="3" s="1"/>
  <c r="F24" i="3"/>
  <c r="G23" i="3"/>
  <c r="M23" i="3" s="1"/>
  <c r="F23" i="3"/>
  <c r="G22" i="3"/>
  <c r="N22" i="3" s="1"/>
  <c r="F22" i="3"/>
  <c r="G21" i="3"/>
  <c r="N21" i="3" s="1"/>
  <c r="F21" i="3"/>
  <c r="G20" i="3"/>
  <c r="L20" i="3" s="1"/>
  <c r="F20" i="3"/>
  <c r="G19" i="3"/>
  <c r="M19" i="3" s="1"/>
  <c r="F19" i="3"/>
  <c r="G18" i="3"/>
  <c r="N18" i="3" s="1"/>
  <c r="F18" i="3"/>
  <c r="G17" i="3"/>
  <c r="M17" i="3" s="1"/>
  <c r="F17" i="3"/>
  <c r="K12" i="3"/>
  <c r="J12" i="3"/>
  <c r="I12" i="3"/>
  <c r="H12" i="3"/>
  <c r="E12" i="3"/>
  <c r="G11" i="3"/>
  <c r="N11" i="3" s="1"/>
  <c r="F11" i="3"/>
  <c r="N10" i="3"/>
  <c r="G10" i="3"/>
  <c r="M10" i="3" s="1"/>
  <c r="F10" i="3"/>
  <c r="G9" i="3"/>
  <c r="L9" i="3" s="1"/>
  <c r="F9" i="3"/>
  <c r="G8" i="3"/>
  <c r="M8" i="3" s="1"/>
  <c r="F8" i="3"/>
  <c r="G7" i="3"/>
  <c r="N7" i="3" s="1"/>
  <c r="F7" i="3"/>
  <c r="G6" i="3"/>
  <c r="N6" i="3" s="1"/>
  <c r="F6" i="3"/>
  <c r="G5" i="3"/>
  <c r="L5" i="3" s="1"/>
  <c r="F5" i="3"/>
  <c r="G4" i="3"/>
  <c r="M4" i="3" s="1"/>
  <c r="F4" i="3"/>
  <c r="E103" i="4"/>
  <c r="E90" i="4"/>
  <c r="E77" i="4"/>
  <c r="E64" i="4"/>
  <c r="E51" i="4"/>
  <c r="E38" i="4"/>
  <c r="E25" i="4"/>
  <c r="E38" i="1"/>
  <c r="E25" i="1"/>
  <c r="N58" i="3" l="1"/>
  <c r="M58" i="3"/>
  <c r="N17" i="3"/>
  <c r="G51" i="3"/>
  <c r="N51" i="3" s="1"/>
  <c r="M47" i="3"/>
  <c r="M50" i="3"/>
  <c r="L10" i="3"/>
  <c r="L17" i="3"/>
  <c r="M32" i="3"/>
  <c r="N46" i="3"/>
  <c r="N47" i="3"/>
  <c r="N50" i="3"/>
  <c r="N62" i="3"/>
  <c r="N76" i="3"/>
  <c r="N31" i="3"/>
  <c r="N32" i="3"/>
  <c r="G38" i="3"/>
  <c r="L38" i="3" s="1"/>
  <c r="M57" i="3"/>
  <c r="N73" i="3"/>
  <c r="L4" i="3"/>
  <c r="M5" i="3"/>
  <c r="L6" i="3"/>
  <c r="L18" i="3"/>
  <c r="L19" i="3"/>
  <c r="M20" i="3"/>
  <c r="L21" i="3"/>
  <c r="M35" i="3"/>
  <c r="L36" i="3"/>
  <c r="L43" i="3"/>
  <c r="L69" i="3"/>
  <c r="G77" i="3"/>
  <c r="M77" i="3" s="1"/>
  <c r="N4" i="3"/>
  <c r="N5" i="3"/>
  <c r="M6" i="3"/>
  <c r="M18" i="3"/>
  <c r="N19" i="3"/>
  <c r="N20" i="3"/>
  <c r="M21" i="3"/>
  <c r="N35" i="3"/>
  <c r="M36" i="3"/>
  <c r="M43" i="3"/>
  <c r="M61" i="3"/>
  <c r="L62" i="3"/>
  <c r="M69" i="3"/>
  <c r="M72" i="3"/>
  <c r="L73" i="3"/>
  <c r="M31" i="3"/>
  <c r="M46" i="3"/>
  <c r="N61" i="3"/>
  <c r="N72" i="3"/>
  <c r="M76" i="3"/>
  <c r="G25" i="3"/>
  <c r="N25" i="3" s="1"/>
  <c r="M30" i="3"/>
  <c r="L30" i="3"/>
  <c r="N33" i="3"/>
  <c r="M33" i="3"/>
  <c r="L7" i="3"/>
  <c r="L8" i="3"/>
  <c r="M9" i="3"/>
  <c r="F12" i="3"/>
  <c r="L22" i="3"/>
  <c r="L23" i="3"/>
  <c r="M24" i="3"/>
  <c r="F25" i="3"/>
  <c r="N30" i="3"/>
  <c r="L33" i="3"/>
  <c r="M49" i="3"/>
  <c r="L49" i="3"/>
  <c r="F51" i="3"/>
  <c r="F64" i="3"/>
  <c r="M71" i="3"/>
  <c r="L71" i="3"/>
  <c r="N74" i="3"/>
  <c r="M74" i="3"/>
  <c r="M7" i="3"/>
  <c r="N8" i="3"/>
  <c r="N9" i="3"/>
  <c r="L11" i="3"/>
  <c r="G12" i="3"/>
  <c r="N12" i="3" s="1"/>
  <c r="M22" i="3"/>
  <c r="N23" i="3"/>
  <c r="N24" i="3"/>
  <c r="F38" i="3"/>
  <c r="M45" i="3"/>
  <c r="L45" i="3"/>
  <c r="N48" i="3"/>
  <c r="M48" i="3"/>
  <c r="N49" i="3"/>
  <c r="M60" i="3"/>
  <c r="L60" i="3"/>
  <c r="N63" i="3"/>
  <c r="M63" i="3"/>
  <c r="N70" i="3"/>
  <c r="M70" i="3"/>
  <c r="N71" i="3"/>
  <c r="L74" i="3"/>
  <c r="M11" i="3"/>
  <c r="M34" i="3"/>
  <c r="L34" i="3"/>
  <c r="N37" i="3"/>
  <c r="M37" i="3"/>
  <c r="N44" i="3"/>
  <c r="M44" i="3"/>
  <c r="N45" i="3"/>
  <c r="L48" i="3"/>
  <c r="M56" i="3"/>
  <c r="L56" i="3"/>
  <c r="N59" i="3"/>
  <c r="M59" i="3"/>
  <c r="N60" i="3"/>
  <c r="L63" i="3"/>
  <c r="G64" i="3"/>
  <c r="M64" i="3" s="1"/>
  <c r="L70" i="3"/>
  <c r="M75" i="3"/>
  <c r="L75" i="3"/>
  <c r="F77" i="3"/>
  <c r="F4" i="4"/>
  <c r="L51" i="3" l="1"/>
  <c r="N38" i="3"/>
  <c r="M51" i="3"/>
  <c r="M38" i="3"/>
  <c r="N64" i="3"/>
  <c r="N77" i="3"/>
  <c r="L12" i="3"/>
  <c r="L77" i="3"/>
  <c r="L25" i="3"/>
  <c r="M25" i="3"/>
  <c r="L64" i="3"/>
  <c r="M12" i="3"/>
  <c r="K103" i="4"/>
  <c r="J103" i="4"/>
  <c r="I103" i="4"/>
  <c r="H103" i="4"/>
  <c r="G102" i="4"/>
  <c r="L102" i="4" s="1"/>
  <c r="F102" i="4"/>
  <c r="G101" i="4"/>
  <c r="N101" i="4" s="1"/>
  <c r="F101" i="4"/>
  <c r="G100" i="4"/>
  <c r="F100" i="4"/>
  <c r="G99" i="4"/>
  <c r="N99" i="4" s="1"/>
  <c r="F99" i="4"/>
  <c r="N98" i="4"/>
  <c r="G98" i="4"/>
  <c r="L98" i="4" s="1"/>
  <c r="F98" i="4"/>
  <c r="G97" i="4"/>
  <c r="F97" i="4"/>
  <c r="G96" i="4"/>
  <c r="F96" i="4"/>
  <c r="G95" i="4"/>
  <c r="L95" i="4" s="1"/>
  <c r="F95" i="4"/>
  <c r="K90" i="4"/>
  <c r="J90" i="4"/>
  <c r="I90" i="4"/>
  <c r="H90" i="4"/>
  <c r="G89" i="4"/>
  <c r="F89" i="4"/>
  <c r="G88" i="4"/>
  <c r="M88" i="4" s="1"/>
  <c r="F88" i="4"/>
  <c r="G87" i="4"/>
  <c r="L87" i="4" s="1"/>
  <c r="F87" i="4"/>
  <c r="G86" i="4"/>
  <c r="F86" i="4"/>
  <c r="G85" i="4"/>
  <c r="L85" i="4" s="1"/>
  <c r="F85" i="4"/>
  <c r="N84" i="4"/>
  <c r="M84" i="4"/>
  <c r="G84" i="4"/>
  <c r="L84" i="4" s="1"/>
  <c r="F84" i="4"/>
  <c r="G83" i="4"/>
  <c r="L83" i="4" s="1"/>
  <c r="F83" i="4"/>
  <c r="G82" i="4"/>
  <c r="N82" i="4" s="1"/>
  <c r="F82" i="4"/>
  <c r="K77" i="4"/>
  <c r="J77" i="4"/>
  <c r="I77" i="4"/>
  <c r="H77" i="4"/>
  <c r="G76" i="4"/>
  <c r="L76" i="4" s="1"/>
  <c r="F76" i="4"/>
  <c r="G75" i="4"/>
  <c r="F75" i="4"/>
  <c r="G74" i="4"/>
  <c r="F74" i="4"/>
  <c r="G73" i="4"/>
  <c r="M73" i="4" s="1"/>
  <c r="F73" i="4"/>
  <c r="G72" i="4"/>
  <c r="L72" i="4" s="1"/>
  <c r="F72" i="4"/>
  <c r="G71" i="4"/>
  <c r="F71" i="4"/>
  <c r="G70" i="4"/>
  <c r="L70" i="4" s="1"/>
  <c r="F70" i="4"/>
  <c r="G69" i="4"/>
  <c r="N69" i="4" s="1"/>
  <c r="F69" i="4"/>
  <c r="K64" i="4"/>
  <c r="J64" i="4"/>
  <c r="I64" i="4"/>
  <c r="H64" i="4"/>
  <c r="L63" i="4"/>
  <c r="G63" i="4"/>
  <c r="F63" i="4"/>
  <c r="G62" i="4"/>
  <c r="N62" i="4" s="1"/>
  <c r="F62" i="4"/>
  <c r="G61" i="4"/>
  <c r="L61" i="4" s="1"/>
  <c r="F61" i="4"/>
  <c r="G60" i="4"/>
  <c r="N60" i="4" s="1"/>
  <c r="F60" i="4"/>
  <c r="G59" i="4"/>
  <c r="F59" i="4"/>
  <c r="L58" i="4"/>
  <c r="G58" i="4"/>
  <c r="M58" i="4" s="1"/>
  <c r="F58" i="4"/>
  <c r="G57" i="4"/>
  <c r="L57" i="4" s="1"/>
  <c r="F57" i="4"/>
  <c r="G56" i="4"/>
  <c r="N56" i="4" s="1"/>
  <c r="F56" i="4"/>
  <c r="K51" i="4"/>
  <c r="J51" i="4"/>
  <c r="I51" i="4"/>
  <c r="H51" i="4"/>
  <c r="G50" i="4"/>
  <c r="L50" i="4" s="1"/>
  <c r="F50" i="4"/>
  <c r="G49" i="4"/>
  <c r="F49" i="4"/>
  <c r="G48" i="4"/>
  <c r="L48" i="4" s="1"/>
  <c r="F48" i="4"/>
  <c r="M47" i="4"/>
  <c r="L47" i="4"/>
  <c r="G47" i="4"/>
  <c r="N47" i="4" s="1"/>
  <c r="F47" i="4"/>
  <c r="G46" i="4"/>
  <c r="L46" i="4" s="1"/>
  <c r="F46" i="4"/>
  <c r="G45" i="4"/>
  <c r="N45" i="4" s="1"/>
  <c r="F45" i="4"/>
  <c r="G44" i="4"/>
  <c r="F44" i="4"/>
  <c r="G43" i="4"/>
  <c r="L43" i="4" s="1"/>
  <c r="F43" i="4"/>
  <c r="K38" i="4"/>
  <c r="J38" i="4"/>
  <c r="I38" i="4"/>
  <c r="H38" i="4"/>
  <c r="G37" i="4"/>
  <c r="N37" i="4" s="1"/>
  <c r="F37" i="4"/>
  <c r="G36" i="4"/>
  <c r="N36" i="4" s="1"/>
  <c r="F36" i="4"/>
  <c r="G35" i="4"/>
  <c r="L35" i="4" s="1"/>
  <c r="F35" i="4"/>
  <c r="G34" i="4"/>
  <c r="M34" i="4" s="1"/>
  <c r="F34" i="4"/>
  <c r="G33" i="4"/>
  <c r="N33" i="4" s="1"/>
  <c r="F33" i="4"/>
  <c r="M32" i="4"/>
  <c r="G32" i="4"/>
  <c r="L32" i="4" s="1"/>
  <c r="F32" i="4"/>
  <c r="G31" i="4"/>
  <c r="L31" i="4" s="1"/>
  <c r="F31" i="4"/>
  <c r="G30" i="4"/>
  <c r="M30" i="4" s="1"/>
  <c r="F30" i="4"/>
  <c r="K25" i="4"/>
  <c r="J25" i="4"/>
  <c r="I25" i="4"/>
  <c r="H25" i="4"/>
  <c r="G24" i="4"/>
  <c r="L24" i="4" s="1"/>
  <c r="F24" i="4"/>
  <c r="G23" i="4"/>
  <c r="M23" i="4" s="1"/>
  <c r="F23" i="4"/>
  <c r="G22" i="4"/>
  <c r="N22" i="4" s="1"/>
  <c r="F22" i="4"/>
  <c r="N21" i="4"/>
  <c r="G21" i="4"/>
  <c r="M21" i="4" s="1"/>
  <c r="F21" i="4"/>
  <c r="G20" i="4"/>
  <c r="L20" i="4" s="1"/>
  <c r="F20" i="4"/>
  <c r="G19" i="4"/>
  <c r="M19" i="4" s="1"/>
  <c r="F19" i="4"/>
  <c r="G18" i="4"/>
  <c r="N18" i="4" s="1"/>
  <c r="F18" i="4"/>
  <c r="N17" i="4"/>
  <c r="M17" i="4"/>
  <c r="G17" i="4"/>
  <c r="L17" i="4" s="1"/>
  <c r="F17" i="4"/>
  <c r="K12" i="4"/>
  <c r="J12" i="4"/>
  <c r="I12" i="4"/>
  <c r="H12" i="4"/>
  <c r="E12" i="4"/>
  <c r="G11" i="4"/>
  <c r="N11" i="4" s="1"/>
  <c r="F11" i="4"/>
  <c r="G10" i="4"/>
  <c r="M10" i="4" s="1"/>
  <c r="F10" i="4"/>
  <c r="G9" i="4"/>
  <c r="L9" i="4" s="1"/>
  <c r="F9" i="4"/>
  <c r="G8" i="4"/>
  <c r="M8" i="4" s="1"/>
  <c r="F8" i="4"/>
  <c r="G7" i="4"/>
  <c r="N7" i="4" s="1"/>
  <c r="F7" i="4"/>
  <c r="G6" i="4"/>
  <c r="M6" i="4" s="1"/>
  <c r="F6" i="4"/>
  <c r="G5" i="4"/>
  <c r="L5" i="4" s="1"/>
  <c r="F5" i="4"/>
  <c r="G4" i="4"/>
  <c r="M4" i="4" s="1"/>
  <c r="M102" i="4" l="1"/>
  <c r="N102" i="4"/>
  <c r="M76" i="4"/>
  <c r="N76" i="4"/>
  <c r="M50" i="4"/>
  <c r="N50" i="4"/>
  <c r="M37" i="4"/>
  <c r="L88" i="4"/>
  <c r="N88" i="4"/>
  <c r="L62" i="4"/>
  <c r="M62" i="4"/>
  <c r="M36" i="4"/>
  <c r="L36" i="4"/>
  <c r="L10" i="4"/>
  <c r="N10" i="4"/>
  <c r="M87" i="4"/>
  <c r="N87" i="4"/>
  <c r="M61" i="4"/>
  <c r="N61" i="4"/>
  <c r="L99" i="4"/>
  <c r="M99" i="4"/>
  <c r="N73" i="4"/>
  <c r="L73" i="4"/>
  <c r="L21" i="4"/>
  <c r="M98" i="4"/>
  <c r="M46" i="4"/>
  <c r="N46" i="4"/>
  <c r="N72" i="4"/>
  <c r="M72" i="4"/>
  <c r="M20" i="4"/>
  <c r="N20" i="4"/>
  <c r="G51" i="4"/>
  <c r="L51" i="4" s="1"/>
  <c r="N58" i="4"/>
  <c r="G64" i="4"/>
  <c r="M64" i="4" s="1"/>
  <c r="N32" i="4"/>
  <c r="N19" i="4"/>
  <c r="L19" i="4"/>
  <c r="N6" i="4"/>
  <c r="L6" i="4"/>
  <c r="G77" i="4"/>
  <c r="N77" i="4" s="1"/>
  <c r="N83" i="4"/>
  <c r="M83" i="4"/>
  <c r="M57" i="4"/>
  <c r="N57" i="4"/>
  <c r="G38" i="4"/>
  <c r="M38" i="4" s="1"/>
  <c r="L18" i="4"/>
  <c r="M18" i="4"/>
  <c r="N5" i="4"/>
  <c r="M5" i="4"/>
  <c r="N95" i="4"/>
  <c r="M95" i="4"/>
  <c r="G103" i="4"/>
  <c r="M103" i="4" s="1"/>
  <c r="M43" i="4"/>
  <c r="N43" i="4"/>
  <c r="L69" i="4"/>
  <c r="M69" i="4"/>
  <c r="G25" i="4"/>
  <c r="M25" i="4" s="1"/>
  <c r="L4" i="4"/>
  <c r="N4" i="4"/>
  <c r="N44" i="4"/>
  <c r="M44" i="4"/>
  <c r="N59" i="4"/>
  <c r="M59" i="4"/>
  <c r="L7" i="4"/>
  <c r="L8" i="4"/>
  <c r="M9" i="4"/>
  <c r="F12" i="4"/>
  <c r="L22" i="4"/>
  <c r="L23" i="4"/>
  <c r="M24" i="4"/>
  <c r="F25" i="4"/>
  <c r="L30" i="4"/>
  <c r="M31" i="4"/>
  <c r="L44" i="4"/>
  <c r="L59" i="4"/>
  <c r="M75" i="4"/>
  <c r="L75" i="4"/>
  <c r="F77" i="4"/>
  <c r="F90" i="4"/>
  <c r="M97" i="4"/>
  <c r="L97" i="4"/>
  <c r="N100" i="4"/>
  <c r="M100" i="4"/>
  <c r="M7" i="4"/>
  <c r="N8" i="4"/>
  <c r="N9" i="4"/>
  <c r="L11" i="4"/>
  <c r="G12" i="4"/>
  <c r="N12" i="4" s="1"/>
  <c r="M22" i="4"/>
  <c r="N23" i="4"/>
  <c r="N24" i="4"/>
  <c r="N30" i="4"/>
  <c r="N31" i="4"/>
  <c r="L33" i="4"/>
  <c r="L34" i="4"/>
  <c r="M35" i="4"/>
  <c r="F38" i="4"/>
  <c r="M49" i="4"/>
  <c r="L49" i="4"/>
  <c r="N51" i="4"/>
  <c r="F51" i="4"/>
  <c r="F64" i="4"/>
  <c r="M71" i="4"/>
  <c r="L71" i="4"/>
  <c r="N74" i="4"/>
  <c r="M74" i="4"/>
  <c r="N75" i="4"/>
  <c r="M86" i="4"/>
  <c r="L86" i="4"/>
  <c r="N89" i="4"/>
  <c r="M89" i="4"/>
  <c r="N96" i="4"/>
  <c r="M96" i="4"/>
  <c r="N97" i="4"/>
  <c r="L100" i="4"/>
  <c r="M11" i="4"/>
  <c r="M33" i="4"/>
  <c r="N34" i="4"/>
  <c r="N35" i="4"/>
  <c r="L37" i="4"/>
  <c r="M45" i="4"/>
  <c r="L45" i="4"/>
  <c r="N48" i="4"/>
  <c r="M48" i="4"/>
  <c r="N49" i="4"/>
  <c r="M60" i="4"/>
  <c r="L60" i="4"/>
  <c r="N63" i="4"/>
  <c r="M63" i="4"/>
  <c r="L64" i="4"/>
  <c r="N70" i="4"/>
  <c r="M70" i="4"/>
  <c r="N71" i="4"/>
  <c r="L74" i="4"/>
  <c r="M82" i="4"/>
  <c r="L82" i="4"/>
  <c r="N85" i="4"/>
  <c r="M85" i="4"/>
  <c r="N86" i="4"/>
  <c r="L89" i="4"/>
  <c r="G90" i="4"/>
  <c r="L90" i="4" s="1"/>
  <c r="L96" i="4"/>
  <c r="M56" i="4"/>
  <c r="L56" i="4"/>
  <c r="M101" i="4"/>
  <c r="L101" i="4"/>
  <c r="F103" i="4"/>
  <c r="K103" i="5"/>
  <c r="J103" i="5"/>
  <c r="I103" i="5"/>
  <c r="H103" i="5"/>
  <c r="E103" i="5"/>
  <c r="G102" i="5"/>
  <c r="L102" i="5" s="1"/>
  <c r="F102" i="5"/>
  <c r="G101" i="5"/>
  <c r="M101" i="5" s="1"/>
  <c r="F101" i="5"/>
  <c r="G100" i="5"/>
  <c r="N100" i="5" s="1"/>
  <c r="F100" i="5"/>
  <c r="G99" i="5"/>
  <c r="N99" i="5" s="1"/>
  <c r="F99" i="5"/>
  <c r="G98" i="5"/>
  <c r="L98" i="5" s="1"/>
  <c r="F98" i="5"/>
  <c r="G97" i="5"/>
  <c r="M97" i="5" s="1"/>
  <c r="F97" i="5"/>
  <c r="G96" i="5"/>
  <c r="N96" i="5" s="1"/>
  <c r="F96" i="5"/>
  <c r="G95" i="5"/>
  <c r="M95" i="5" s="1"/>
  <c r="F95" i="5"/>
  <c r="K90" i="5"/>
  <c r="J90" i="5"/>
  <c r="I90" i="5"/>
  <c r="H90" i="5"/>
  <c r="E90" i="5"/>
  <c r="G89" i="5"/>
  <c r="N89" i="5" s="1"/>
  <c r="F89" i="5"/>
  <c r="G88" i="5"/>
  <c r="N88" i="5" s="1"/>
  <c r="F88" i="5"/>
  <c r="G87" i="5"/>
  <c r="L87" i="5" s="1"/>
  <c r="F87" i="5"/>
  <c r="G86" i="5"/>
  <c r="M86" i="5" s="1"/>
  <c r="F86" i="5"/>
  <c r="G85" i="5"/>
  <c r="N85" i="5" s="1"/>
  <c r="F85" i="5"/>
  <c r="G84" i="5"/>
  <c r="N84" i="5" s="1"/>
  <c r="F84" i="5"/>
  <c r="G83" i="5"/>
  <c r="L83" i="5" s="1"/>
  <c r="F83" i="5"/>
  <c r="G82" i="5"/>
  <c r="M82" i="5" s="1"/>
  <c r="F82" i="5"/>
  <c r="K77" i="5"/>
  <c r="J77" i="5"/>
  <c r="I77" i="5"/>
  <c r="H77" i="5"/>
  <c r="E77" i="5"/>
  <c r="G76" i="5"/>
  <c r="M76" i="5" s="1"/>
  <c r="F76" i="5"/>
  <c r="G75" i="5"/>
  <c r="N75" i="5" s="1"/>
  <c r="F75" i="5"/>
  <c r="G74" i="5"/>
  <c r="L74" i="5" s="1"/>
  <c r="F74" i="5"/>
  <c r="G73" i="5"/>
  <c r="L73" i="5" s="1"/>
  <c r="F73" i="5"/>
  <c r="G72" i="5"/>
  <c r="M72" i="5" s="1"/>
  <c r="F72" i="5"/>
  <c r="G71" i="5"/>
  <c r="N71" i="5" s="1"/>
  <c r="F71" i="5"/>
  <c r="N70" i="5"/>
  <c r="G70" i="5"/>
  <c r="M70" i="5" s="1"/>
  <c r="F70" i="5"/>
  <c r="G69" i="5"/>
  <c r="L69" i="5" s="1"/>
  <c r="F69" i="5"/>
  <c r="K64" i="5"/>
  <c r="J64" i="5"/>
  <c r="I64" i="5"/>
  <c r="H64" i="5"/>
  <c r="E64" i="5"/>
  <c r="G63" i="5"/>
  <c r="L63" i="5" s="1"/>
  <c r="F63" i="5"/>
  <c r="G62" i="5"/>
  <c r="M62" i="5" s="1"/>
  <c r="F62" i="5"/>
  <c r="M61" i="5"/>
  <c r="G61" i="5"/>
  <c r="N61" i="5" s="1"/>
  <c r="F61" i="5"/>
  <c r="G60" i="5"/>
  <c r="L60" i="5" s="1"/>
  <c r="F60" i="5"/>
  <c r="G59" i="5"/>
  <c r="L59" i="5" s="1"/>
  <c r="F59" i="5"/>
  <c r="G58" i="5"/>
  <c r="M58" i="5" s="1"/>
  <c r="F58" i="5"/>
  <c r="G57" i="5"/>
  <c r="N57" i="5" s="1"/>
  <c r="F57" i="5"/>
  <c r="G56" i="5"/>
  <c r="L56" i="5" s="1"/>
  <c r="F56" i="5"/>
  <c r="K51" i="5"/>
  <c r="J51" i="5"/>
  <c r="I51" i="5"/>
  <c r="H51" i="5"/>
  <c r="E51" i="5"/>
  <c r="G50" i="5"/>
  <c r="N50" i="5" s="1"/>
  <c r="F50" i="5"/>
  <c r="G49" i="5"/>
  <c r="N49" i="5" s="1"/>
  <c r="F49" i="5"/>
  <c r="G48" i="5"/>
  <c r="L48" i="5" s="1"/>
  <c r="F48" i="5"/>
  <c r="G47" i="5"/>
  <c r="M47" i="5" s="1"/>
  <c r="F47" i="5"/>
  <c r="G46" i="5"/>
  <c r="N46" i="5" s="1"/>
  <c r="F46" i="5"/>
  <c r="G45" i="5"/>
  <c r="L45" i="5" s="1"/>
  <c r="F45" i="5"/>
  <c r="G44" i="5"/>
  <c r="L44" i="5" s="1"/>
  <c r="F44" i="5"/>
  <c r="G43" i="5"/>
  <c r="M43" i="5" s="1"/>
  <c r="F43" i="5"/>
  <c r="K38" i="5"/>
  <c r="J38" i="5"/>
  <c r="I38" i="5"/>
  <c r="H38" i="5"/>
  <c r="E38" i="5"/>
  <c r="G37" i="5"/>
  <c r="L37" i="5" s="1"/>
  <c r="F37" i="5"/>
  <c r="G36" i="5"/>
  <c r="M36" i="5" s="1"/>
  <c r="F36" i="5"/>
  <c r="G35" i="5"/>
  <c r="N35" i="5" s="1"/>
  <c r="F35" i="5"/>
  <c r="G34" i="5"/>
  <c r="L34" i="5" s="1"/>
  <c r="F34" i="5"/>
  <c r="G33" i="5"/>
  <c r="L33" i="5" s="1"/>
  <c r="F33" i="5"/>
  <c r="G32" i="5"/>
  <c r="M32" i="5" s="1"/>
  <c r="F32" i="5"/>
  <c r="G31" i="5"/>
  <c r="N31" i="5" s="1"/>
  <c r="F31" i="5"/>
  <c r="N30" i="5"/>
  <c r="M30" i="5"/>
  <c r="G30" i="5"/>
  <c r="L30" i="5" s="1"/>
  <c r="F30" i="5"/>
  <c r="K25" i="5"/>
  <c r="J25" i="5"/>
  <c r="I25" i="5"/>
  <c r="H25" i="5"/>
  <c r="E25" i="5"/>
  <c r="G24" i="5"/>
  <c r="N24" i="5" s="1"/>
  <c r="F24" i="5"/>
  <c r="G23" i="5"/>
  <c r="M23" i="5" s="1"/>
  <c r="F23" i="5"/>
  <c r="G22" i="5"/>
  <c r="L22" i="5" s="1"/>
  <c r="F22" i="5"/>
  <c r="G21" i="5"/>
  <c r="M21" i="5" s="1"/>
  <c r="F21" i="5"/>
  <c r="G20" i="5"/>
  <c r="N20" i="5" s="1"/>
  <c r="F20" i="5"/>
  <c r="N19" i="5"/>
  <c r="G19" i="5"/>
  <c r="M19" i="5" s="1"/>
  <c r="F19" i="5"/>
  <c r="G18" i="5"/>
  <c r="L18" i="5" s="1"/>
  <c r="F18" i="5"/>
  <c r="G17" i="5"/>
  <c r="M17" i="5" s="1"/>
  <c r="F17" i="5"/>
  <c r="F4" i="5"/>
  <c r="K12" i="5"/>
  <c r="J12" i="5"/>
  <c r="I12" i="5"/>
  <c r="H12" i="5"/>
  <c r="E12" i="5"/>
  <c r="G11" i="5"/>
  <c r="L11" i="5" s="1"/>
  <c r="F11" i="5"/>
  <c r="G10" i="5"/>
  <c r="M10" i="5" s="1"/>
  <c r="F10" i="5"/>
  <c r="G9" i="5"/>
  <c r="N9" i="5" s="1"/>
  <c r="F9" i="5"/>
  <c r="G8" i="5"/>
  <c r="L8" i="5" s="1"/>
  <c r="F8" i="5"/>
  <c r="G7" i="5"/>
  <c r="L7" i="5" s="1"/>
  <c r="F7" i="5"/>
  <c r="G6" i="5"/>
  <c r="M6" i="5" s="1"/>
  <c r="F6" i="5"/>
  <c r="G5" i="5"/>
  <c r="N5" i="5" s="1"/>
  <c r="F5" i="5"/>
  <c r="G4" i="5"/>
  <c r="M4" i="5" s="1"/>
  <c r="G43" i="2"/>
  <c r="N43" i="2" s="1"/>
  <c r="G44" i="2"/>
  <c r="L44" i="2" s="1"/>
  <c r="G45" i="2"/>
  <c r="M45" i="2" s="1"/>
  <c r="G46" i="2"/>
  <c r="N46" i="2" s="1"/>
  <c r="G47" i="2"/>
  <c r="N47" i="2" s="1"/>
  <c r="G48" i="2"/>
  <c r="N48" i="2" s="1"/>
  <c r="G49" i="2"/>
  <c r="L49" i="2" s="1"/>
  <c r="F43" i="2"/>
  <c r="F44" i="2"/>
  <c r="F45" i="2"/>
  <c r="F46" i="2"/>
  <c r="F47" i="2"/>
  <c r="F48" i="2"/>
  <c r="F49" i="2"/>
  <c r="G42" i="2"/>
  <c r="L42" i="2" s="1"/>
  <c r="F42" i="2"/>
  <c r="G30" i="2"/>
  <c r="N30" i="2" s="1"/>
  <c r="G31" i="2"/>
  <c r="L31" i="2" s="1"/>
  <c r="G32" i="2"/>
  <c r="M32" i="2" s="1"/>
  <c r="G33" i="2"/>
  <c r="N33" i="2" s="1"/>
  <c r="G34" i="2"/>
  <c r="N34" i="2" s="1"/>
  <c r="G35" i="2"/>
  <c r="L35" i="2" s="1"/>
  <c r="G36" i="2"/>
  <c r="N36" i="2" s="1"/>
  <c r="G29" i="2"/>
  <c r="N29" i="2" s="1"/>
  <c r="G17" i="2"/>
  <c r="N17" i="2" s="1"/>
  <c r="G18" i="2"/>
  <c r="L18" i="2" s="1"/>
  <c r="G19" i="2"/>
  <c r="N19" i="2" s="1"/>
  <c r="G20" i="2"/>
  <c r="L20" i="2" s="1"/>
  <c r="G21" i="2"/>
  <c r="N21" i="2" s="1"/>
  <c r="G22" i="2"/>
  <c r="L22" i="2" s="1"/>
  <c r="G23" i="2"/>
  <c r="N23" i="2" s="1"/>
  <c r="G16" i="2"/>
  <c r="M16" i="2" s="1"/>
  <c r="G5" i="2"/>
  <c r="M5" i="2" s="1"/>
  <c r="G6" i="2"/>
  <c r="N6" i="2" s="1"/>
  <c r="G7" i="2"/>
  <c r="M7" i="2" s="1"/>
  <c r="G8" i="2"/>
  <c r="L8" i="2" s="1"/>
  <c r="G9" i="2"/>
  <c r="M9" i="2" s="1"/>
  <c r="G10" i="2"/>
  <c r="N10" i="2" s="1"/>
  <c r="G11" i="2"/>
  <c r="N11" i="2" s="1"/>
  <c r="G4" i="2"/>
  <c r="F30" i="2"/>
  <c r="F31" i="2"/>
  <c r="F32" i="2"/>
  <c r="F33" i="2"/>
  <c r="F34" i="2"/>
  <c r="F35" i="2"/>
  <c r="F36" i="2"/>
  <c r="F29" i="2"/>
  <c r="F17" i="2"/>
  <c r="F18" i="2"/>
  <c r="F19" i="2"/>
  <c r="F20" i="2"/>
  <c r="F21" i="2"/>
  <c r="F22" i="2"/>
  <c r="F23" i="2"/>
  <c r="F16" i="2"/>
  <c r="F5" i="2"/>
  <c r="F6" i="2"/>
  <c r="F7" i="2"/>
  <c r="F8" i="2"/>
  <c r="F9" i="2"/>
  <c r="F10" i="2"/>
  <c r="F11" i="2"/>
  <c r="F4" i="2"/>
  <c r="K50" i="2"/>
  <c r="J50" i="2"/>
  <c r="I50" i="2"/>
  <c r="H50" i="2"/>
  <c r="E50" i="2"/>
  <c r="M49" i="2"/>
  <c r="N45" i="2"/>
  <c r="N42" i="2"/>
  <c r="M42" i="2"/>
  <c r="K37" i="2"/>
  <c r="J37" i="2"/>
  <c r="I37" i="2"/>
  <c r="H37" i="2"/>
  <c r="E37" i="2"/>
  <c r="N32" i="2"/>
  <c r="M30" i="2"/>
  <c r="L30" i="2"/>
  <c r="L29" i="2"/>
  <c r="K24" i="2"/>
  <c r="J24" i="2"/>
  <c r="I24" i="2"/>
  <c r="H24" i="2"/>
  <c r="E24" i="2"/>
  <c r="L21" i="2"/>
  <c r="M20" i="2"/>
  <c r="L17" i="2"/>
  <c r="N16" i="2"/>
  <c r="K12" i="2"/>
  <c r="J12" i="2"/>
  <c r="I12" i="2"/>
  <c r="H12" i="2"/>
  <c r="E12" i="2"/>
  <c r="M11" i="2"/>
  <c r="N7" i="2"/>
  <c r="N5" i="2"/>
  <c r="N4" i="2"/>
  <c r="F31" i="1"/>
  <c r="F32" i="1"/>
  <c r="F33" i="1"/>
  <c r="F34" i="1"/>
  <c r="F35" i="1"/>
  <c r="F36" i="1"/>
  <c r="F37" i="1"/>
  <c r="F38" i="1"/>
  <c r="F30" i="1"/>
  <c r="K38" i="1"/>
  <c r="J38" i="1"/>
  <c r="I38" i="1"/>
  <c r="H38" i="1"/>
  <c r="G38" i="1"/>
  <c r="N37" i="1"/>
  <c r="M37" i="1"/>
  <c r="L37" i="1"/>
  <c r="N36" i="1"/>
  <c r="M36" i="1"/>
  <c r="L36" i="1"/>
  <c r="N35" i="1"/>
  <c r="M35" i="1"/>
  <c r="L35" i="1"/>
  <c r="N34" i="1"/>
  <c r="M34" i="1"/>
  <c r="L34" i="1"/>
  <c r="N33" i="1"/>
  <c r="M33" i="1"/>
  <c r="L33" i="1"/>
  <c r="N32" i="1"/>
  <c r="M32" i="1"/>
  <c r="L32" i="1"/>
  <c r="N31" i="1"/>
  <c r="M31" i="1"/>
  <c r="L31" i="1"/>
  <c r="N30" i="1"/>
  <c r="M30" i="1"/>
  <c r="L30" i="1"/>
  <c r="N18" i="1"/>
  <c r="N19" i="1"/>
  <c r="N20" i="1"/>
  <c r="N21" i="1"/>
  <c r="N22" i="1"/>
  <c r="N23" i="1"/>
  <c r="N24" i="1"/>
  <c r="N25" i="1"/>
  <c r="N17" i="1"/>
  <c r="M18" i="1"/>
  <c r="M19" i="1"/>
  <c r="M20" i="1"/>
  <c r="M21" i="1"/>
  <c r="M22" i="1"/>
  <c r="M23" i="1"/>
  <c r="M24" i="1"/>
  <c r="M25" i="1"/>
  <c r="M17" i="1"/>
  <c r="L18" i="1"/>
  <c r="L19" i="1"/>
  <c r="L20" i="1"/>
  <c r="L21" i="1"/>
  <c r="L22" i="1"/>
  <c r="L23" i="1"/>
  <c r="L24" i="1"/>
  <c r="L25" i="1"/>
  <c r="L17" i="1"/>
  <c r="F25" i="1"/>
  <c r="I25" i="1"/>
  <c r="J25" i="1"/>
  <c r="K25" i="1"/>
  <c r="N5" i="1"/>
  <c r="N6" i="1"/>
  <c r="N7" i="1"/>
  <c r="N8" i="1"/>
  <c r="N9" i="1"/>
  <c r="N10" i="1"/>
  <c r="N11" i="1"/>
  <c r="N12" i="1"/>
  <c r="N4" i="1"/>
  <c r="M5" i="1"/>
  <c r="M6" i="1"/>
  <c r="M7" i="1"/>
  <c r="M8" i="1"/>
  <c r="M9" i="1"/>
  <c r="M10" i="1"/>
  <c r="M11" i="1"/>
  <c r="M12" i="1"/>
  <c r="M4" i="1"/>
  <c r="L5" i="1"/>
  <c r="L6" i="1"/>
  <c r="L7" i="1"/>
  <c r="L8" i="1"/>
  <c r="L9" i="1"/>
  <c r="L10" i="1"/>
  <c r="L11" i="1"/>
  <c r="L4" i="1"/>
  <c r="F12" i="1"/>
  <c r="G12" i="1"/>
  <c r="H12" i="1"/>
  <c r="I12" i="1"/>
  <c r="L12" i="1" s="1"/>
  <c r="J12" i="1"/>
  <c r="K12" i="1"/>
  <c r="E12" i="1"/>
  <c r="M8" i="2" l="1"/>
  <c r="N20" i="2"/>
  <c r="M33" i="2"/>
  <c r="L7" i="2"/>
  <c r="N8" i="2"/>
  <c r="L16" i="2"/>
  <c r="L19" i="2"/>
  <c r="L36" i="2"/>
  <c r="L45" i="2"/>
  <c r="N49" i="2"/>
  <c r="L11" i="2"/>
  <c r="M31" i="2"/>
  <c r="N64" i="4"/>
  <c r="M51" i="4"/>
  <c r="L77" i="4"/>
  <c r="M77" i="4"/>
  <c r="L103" i="4"/>
  <c r="N103" i="4"/>
  <c r="L38" i="4"/>
  <c r="N38" i="4"/>
  <c r="L25" i="4"/>
  <c r="N25" i="4"/>
  <c r="L12" i="4"/>
  <c r="M12" i="4"/>
  <c r="N90" i="4"/>
  <c r="M90" i="4"/>
  <c r="N102" i="5"/>
  <c r="G103" i="5"/>
  <c r="L103" i="5" s="1"/>
  <c r="M102" i="5"/>
  <c r="N76" i="5"/>
  <c r="N63" i="5"/>
  <c r="M11" i="5"/>
  <c r="N11" i="5"/>
  <c r="M37" i="5"/>
  <c r="N37" i="5"/>
  <c r="N101" i="5"/>
  <c r="L88" i="5"/>
  <c r="M88" i="5"/>
  <c r="L49" i="5"/>
  <c r="M49" i="5"/>
  <c r="N23" i="5"/>
  <c r="L23" i="5"/>
  <c r="N10" i="5"/>
  <c r="N87" i="5"/>
  <c r="M87" i="5"/>
  <c r="M74" i="5"/>
  <c r="N74" i="5"/>
  <c r="L61" i="5"/>
  <c r="M48" i="5"/>
  <c r="N48" i="5"/>
  <c r="L35" i="5"/>
  <c r="M22" i="5"/>
  <c r="N22" i="5"/>
  <c r="L99" i="5"/>
  <c r="M99" i="5"/>
  <c r="N86" i="5"/>
  <c r="M73" i="5"/>
  <c r="N73" i="5"/>
  <c r="N60" i="5"/>
  <c r="M60" i="5"/>
  <c r="N47" i="5"/>
  <c r="M34" i="5"/>
  <c r="N34" i="5"/>
  <c r="N21" i="5"/>
  <c r="M8" i="5"/>
  <c r="N8" i="5"/>
  <c r="N98" i="5"/>
  <c r="M98" i="5"/>
  <c r="N72" i="5"/>
  <c r="N59" i="5"/>
  <c r="N33" i="5"/>
  <c r="M33" i="5"/>
  <c r="N7" i="5"/>
  <c r="M7" i="5"/>
  <c r="N97" i="5"/>
  <c r="L84" i="5"/>
  <c r="M84" i="5"/>
  <c r="M45" i="5"/>
  <c r="N45" i="5"/>
  <c r="L19" i="5"/>
  <c r="N6" i="5"/>
  <c r="M83" i="5"/>
  <c r="N83" i="5"/>
  <c r="L70" i="5"/>
  <c r="L57" i="5"/>
  <c r="M57" i="5"/>
  <c r="N44" i="5"/>
  <c r="M44" i="5"/>
  <c r="L31" i="5"/>
  <c r="M18" i="5"/>
  <c r="N18" i="5"/>
  <c r="N95" i="5"/>
  <c r="L95" i="5"/>
  <c r="L96" i="5"/>
  <c r="L100" i="5"/>
  <c r="M96" i="5"/>
  <c r="L97" i="5"/>
  <c r="M100" i="5"/>
  <c r="L101" i="5"/>
  <c r="F103" i="5"/>
  <c r="N82" i="5"/>
  <c r="L85" i="5"/>
  <c r="F90" i="5"/>
  <c r="L82" i="5"/>
  <c r="M85" i="5"/>
  <c r="L86" i="5"/>
  <c r="M89" i="5"/>
  <c r="G90" i="5"/>
  <c r="N90" i="5" s="1"/>
  <c r="L89" i="5"/>
  <c r="N69" i="5"/>
  <c r="M69" i="5"/>
  <c r="G77" i="5"/>
  <c r="N77" i="5" s="1"/>
  <c r="L71" i="5"/>
  <c r="L75" i="5"/>
  <c r="M71" i="5"/>
  <c r="L72" i="5"/>
  <c r="M75" i="5"/>
  <c r="L76" i="5"/>
  <c r="F77" i="5"/>
  <c r="N56" i="5"/>
  <c r="M56" i="5"/>
  <c r="N58" i="5"/>
  <c r="M59" i="5"/>
  <c r="N62" i="5"/>
  <c r="M63" i="5"/>
  <c r="G64" i="5"/>
  <c r="N64" i="5" s="1"/>
  <c r="L58" i="5"/>
  <c r="L62" i="5"/>
  <c r="F64" i="5"/>
  <c r="G51" i="5"/>
  <c r="L51" i="5" s="1"/>
  <c r="N43" i="5"/>
  <c r="L46" i="5"/>
  <c r="L50" i="5"/>
  <c r="F51" i="5"/>
  <c r="L43" i="5"/>
  <c r="M46" i="5"/>
  <c r="L47" i="5"/>
  <c r="M50" i="5"/>
  <c r="N32" i="5"/>
  <c r="N36" i="5"/>
  <c r="G38" i="5"/>
  <c r="N38" i="5" s="1"/>
  <c r="M31" i="5"/>
  <c r="L32" i="5"/>
  <c r="M35" i="5"/>
  <c r="L36" i="5"/>
  <c r="F38" i="5"/>
  <c r="N17" i="5"/>
  <c r="L17" i="5"/>
  <c r="M20" i="5"/>
  <c r="L21" i="5"/>
  <c r="M24" i="5"/>
  <c r="G25" i="5"/>
  <c r="N25" i="5" s="1"/>
  <c r="L20" i="5"/>
  <c r="L24" i="5"/>
  <c r="F25" i="5"/>
  <c r="L4" i="5"/>
  <c r="N4" i="5"/>
  <c r="G12" i="5"/>
  <c r="N12" i="5" s="1"/>
  <c r="L5" i="5"/>
  <c r="L9" i="5"/>
  <c r="M5" i="5"/>
  <c r="L6" i="5"/>
  <c r="M9" i="5"/>
  <c r="L10" i="5"/>
  <c r="F12" i="5"/>
  <c r="L48" i="2"/>
  <c r="M48" i="2"/>
  <c r="M36" i="2"/>
  <c r="M35" i="2"/>
  <c r="L23" i="2"/>
  <c r="M23" i="2"/>
  <c r="L47" i="2"/>
  <c r="M47" i="2"/>
  <c r="L34" i="2"/>
  <c r="M34" i="2"/>
  <c r="M21" i="2"/>
  <c r="N9" i="2"/>
  <c r="L33" i="2"/>
  <c r="L32" i="2"/>
  <c r="M19" i="2"/>
  <c r="M44" i="2"/>
  <c r="N44" i="2"/>
  <c r="L43" i="2"/>
  <c r="G50" i="2"/>
  <c r="N50" i="2" s="1"/>
  <c r="M43" i="2"/>
  <c r="F50" i="2"/>
  <c r="M17" i="2"/>
  <c r="F24" i="2"/>
  <c r="G24" i="2"/>
  <c r="N24" i="2" s="1"/>
  <c r="F12" i="2"/>
  <c r="G12" i="2"/>
  <c r="N12" i="2" s="1"/>
  <c r="L46" i="2"/>
  <c r="M46" i="2"/>
  <c r="F37" i="2"/>
  <c r="M29" i="2"/>
  <c r="G37" i="2"/>
  <c r="L37" i="2" s="1"/>
  <c r="N31" i="2"/>
  <c r="N35" i="2"/>
  <c r="M18" i="2"/>
  <c r="M22" i="2"/>
  <c r="N18" i="2"/>
  <c r="N22" i="2"/>
  <c r="L6" i="2"/>
  <c r="L10" i="2"/>
  <c r="L5" i="2"/>
  <c r="M6" i="2"/>
  <c r="L9" i="2"/>
  <c r="M10" i="2"/>
  <c r="L4" i="2"/>
  <c r="M4" i="2"/>
  <c r="L12" i="2"/>
  <c r="N38" i="1"/>
  <c r="L38" i="1"/>
  <c r="M38" i="1"/>
  <c r="N103" i="5" l="1"/>
  <c r="M103" i="5"/>
  <c r="M38" i="5"/>
  <c r="L90" i="5"/>
  <c r="M90" i="5"/>
  <c r="M77" i="5"/>
  <c r="L77" i="5"/>
  <c r="M64" i="5"/>
  <c r="L64" i="5"/>
  <c r="N51" i="5"/>
  <c r="M51" i="5"/>
  <c r="L38" i="5"/>
  <c r="L25" i="5"/>
  <c r="M25" i="5"/>
  <c r="M12" i="5"/>
  <c r="L12" i="5"/>
  <c r="M37" i="2"/>
  <c r="L50" i="2"/>
  <c r="M50" i="2"/>
  <c r="N37" i="2"/>
  <c r="L24" i="2"/>
  <c r="M24" i="2"/>
  <c r="M12" i="2"/>
</calcChain>
</file>

<file path=xl/sharedStrings.xml><?xml version="1.0" encoding="utf-8"?>
<sst xmlns="http://schemas.openxmlformats.org/spreadsheetml/2006/main" count="925" uniqueCount="138">
  <si>
    <t>Анализ результатов ВПР по русскому языку в 5 кл. ОО Тес-Хемского кожууна</t>
  </si>
  <si>
    <t>ОО</t>
  </si>
  <si>
    <t>Класс</t>
  </si>
  <si>
    <t>Дата проведения ВПР</t>
  </si>
  <si>
    <t>Учитель</t>
  </si>
  <si>
    <t>Количество учащихся</t>
  </si>
  <si>
    <t>Выполнили ВПР</t>
  </si>
  <si>
    <t>1 часть</t>
  </si>
  <si>
    <t>2 часть</t>
  </si>
  <si>
    <t>1 ачсть</t>
  </si>
  <si>
    <t>«5»</t>
  </si>
  <si>
    <t>«4»</t>
  </si>
  <si>
    <t>«3»</t>
  </si>
  <si>
    <t>«2»</t>
  </si>
  <si>
    <t>Средний балл</t>
  </si>
  <si>
    <t>Успеваемость %</t>
  </si>
  <si>
    <t>Качество %</t>
  </si>
  <si>
    <t>Самагалтайская СОШ №1</t>
  </si>
  <si>
    <t>Самагалтайская СОШ №2</t>
  </si>
  <si>
    <t>Берт-Дагская СОШ</t>
  </si>
  <si>
    <t>У-Шынаанская СОШ</t>
  </si>
  <si>
    <t>Чыргаландинская СОШ</t>
  </si>
  <si>
    <t>Шуурмакская СОШ</t>
  </si>
  <si>
    <t>По кожууну</t>
  </si>
  <si>
    <t>Даваа У.С.</t>
  </si>
  <si>
    <t>Анализ результатов ВПР по математике в 5 кл. ОО Тес-Хемского кожууна</t>
  </si>
  <si>
    <t>Анализ результатов ВПР по окружающему миру в 5 кл. ОО Тес-Хемского кожууна</t>
  </si>
  <si>
    <t>Кызыл-Чыраанская СОШ</t>
  </si>
  <si>
    <t>О-Шынаанская СОШ</t>
  </si>
  <si>
    <t>Анализ результатов ВПР по  русскому языку в 6 кл. ОО Тес-Хемского кожууна</t>
  </si>
  <si>
    <t>Анализ результатов ВПР по  математике в 6 кл. ОО Тес-Хемского кожууна</t>
  </si>
  <si>
    <t>Анализ результатов ВПР по биологии в 6 кл. ОО Тес-Хемского кожууна</t>
  </si>
  <si>
    <t>Анализ результатов ВПР по истории в 6 кл. ОО Тес-Хемского кожууна</t>
  </si>
  <si>
    <t>Анализ результатов ВПР по русскому языку в 9 кл. ОО Тес-Хемского кожууна</t>
  </si>
  <si>
    <t>Анализ результатов ВПР по математике в 9 кл. ОО Тес-Хемского кожууна</t>
  </si>
  <si>
    <t>Анализ результатов ВПР по физике в 9 кл. ОО Тес-Хемского кожууна</t>
  </si>
  <si>
    <t>Анализ результатов ВПР по химии в 9 кл. ОО Тес-Хемского кожууна</t>
  </si>
  <si>
    <t>Анализ результатов ВПР по биологии в 9 кл. ОО Тес-Хемского кожууна</t>
  </si>
  <si>
    <t>Анализ результатов ВПР по истории в 9 кл. ОО Тес-Хемского кожууна</t>
  </si>
  <si>
    <t>Анализ результатов ВПР по география в 9 кл. ОО Тес-Хемского кожууна</t>
  </si>
  <si>
    <t>Анализ результатов ВПР по обществознанию в 9 кл. ОО Тес-Хемского кожууна</t>
  </si>
  <si>
    <t>Анализ результатов ВПР по русскому языку в 8 кл. ОО Тес-Хемского кожууна</t>
  </si>
  <si>
    <t>Анализ результатов ВПР по математике в 8 кл. ОО Тес-Хемского кожууна</t>
  </si>
  <si>
    <t>Анализ результатов ВПР по физике в 8 кл. ОО Тес-Хемского кожууна</t>
  </si>
  <si>
    <t>Анализ результатов ВПР по биологии в 8 кл. ОО Тес-Хемского кожууна</t>
  </si>
  <si>
    <t>Анализ результатов ВПР по истории в 8 кл. ОО Тес-Хемского кожууна</t>
  </si>
  <si>
    <t>Анализ результатов ВПР по география в 8 кл. ОО Тес-Хемского кожууна</t>
  </si>
  <si>
    <t>Анализ результатов ВПР по обществознанию в 8 кл. ОО Тес-Хемского кожууна</t>
  </si>
  <si>
    <t>Анализ результатов ВПР по английскому языку в 8 кл. ОО Тес-Хемского кожууна</t>
  </si>
  <si>
    <t>Чамзырай М.Д.</t>
  </si>
  <si>
    <t>Чамзырай М.Д.   Оолак С.М.</t>
  </si>
  <si>
    <t>Балчыр В.Б.</t>
  </si>
  <si>
    <t>Долзат А.А.</t>
  </si>
  <si>
    <t>Байыр-оол Р.Б.  Чулдум Л.В.</t>
  </si>
  <si>
    <t>Янзоо А.А.</t>
  </si>
  <si>
    <t>Сулдум А.Р.</t>
  </si>
  <si>
    <t>Чулдум Л.В.</t>
  </si>
  <si>
    <t>Чургуй-оол А.И.</t>
  </si>
  <si>
    <t>Янчып А.О.</t>
  </si>
  <si>
    <t>Биче-оол Х.Ш.</t>
  </si>
  <si>
    <t>Шывык Ш.Р.</t>
  </si>
  <si>
    <t>Оюн М.А.</t>
  </si>
  <si>
    <t>Ондар Ч.Ю.</t>
  </si>
  <si>
    <t>Кадыг-Кара Ч.В.</t>
  </si>
  <si>
    <t>Кан-оол А.А.</t>
  </si>
  <si>
    <t>Билчеймаа Л.М.</t>
  </si>
  <si>
    <t>Чамзырай М.Д. Оолак С.М.</t>
  </si>
  <si>
    <t>Дижитмаа О.Х.</t>
  </si>
  <si>
    <t>Сады Б.А.</t>
  </si>
  <si>
    <t>Хертек Д.Ч.</t>
  </si>
  <si>
    <t>Кускежик С.Э.</t>
  </si>
  <si>
    <t>Дандаа А.М.</t>
  </si>
  <si>
    <t>Эрендей А.А.</t>
  </si>
  <si>
    <t>Салчак А.-Ч.Б.</t>
  </si>
  <si>
    <t>Донгак Е.М.</t>
  </si>
  <si>
    <t>Иргит Т.А.</t>
  </si>
  <si>
    <t>Сурунчап Б.В.</t>
  </si>
  <si>
    <t>Хурак Д.-Х.О.</t>
  </si>
  <si>
    <t>Сат Л.М.</t>
  </si>
  <si>
    <t>Дудуй-оол У.М.</t>
  </si>
  <si>
    <t>Сырат А.К.</t>
  </si>
  <si>
    <t>Силикей Ч.А.</t>
  </si>
  <si>
    <t>Сат Б.О.</t>
  </si>
  <si>
    <t>Куулар Э.Д.</t>
  </si>
  <si>
    <t>Чамгын-оол А.В.</t>
  </si>
  <si>
    <t>Самбуулай М.А.</t>
  </si>
  <si>
    <t>Артына Ю.О.</t>
  </si>
  <si>
    <t>Кунаа-Сиирин А.</t>
  </si>
  <si>
    <t>Артына Ю.О.        Соян А.В.</t>
  </si>
  <si>
    <t>Дондай В.Ш.</t>
  </si>
  <si>
    <t>Сулдум К.Н.</t>
  </si>
  <si>
    <t>Самдарак Б.О.</t>
  </si>
  <si>
    <t>Кунзет Ч.Ч.</t>
  </si>
  <si>
    <t>Эрендей Э.Р.</t>
  </si>
  <si>
    <t>Бадарчы М.О.</t>
  </si>
  <si>
    <t>Сондуймаа З.К.</t>
  </si>
  <si>
    <t>Романова М.В.</t>
  </si>
  <si>
    <t>Ондар А.А.</t>
  </si>
  <si>
    <t>Тарый-оол Ч.С.-Б.</t>
  </si>
  <si>
    <t>Тарый-оол Ч.С.-Б. Дойнур Б.В.</t>
  </si>
  <si>
    <t>ЧайбарТ.Ю.</t>
  </si>
  <si>
    <t>Урту Ч.О.</t>
  </si>
  <si>
    <t>Ондар М.С.</t>
  </si>
  <si>
    <t>Олчей Б.Э.</t>
  </si>
  <si>
    <t>Эрендей  Н.Ф. Сарбакай А.А.</t>
  </si>
  <si>
    <t>Чайбар Т.Ю.</t>
  </si>
  <si>
    <t>Чалзан О.С.</t>
  </si>
  <si>
    <t>Спилина Ч.О.</t>
  </si>
  <si>
    <t>Лаптан С.Г.</t>
  </si>
  <si>
    <t>Эрендей Н.Ф.</t>
  </si>
  <si>
    <t>Балчар А.Ч.</t>
  </si>
  <si>
    <t>Самбуу И.Д.</t>
  </si>
  <si>
    <t>Эрендей Н.Ф. Сарбакай А.А.</t>
  </si>
  <si>
    <t>Чамдыылай И.Н. Шимит Р.Д.</t>
  </si>
  <si>
    <t>Монгуш Р.Д. Какпак Л.Я.</t>
  </si>
  <si>
    <t>Намзырай У.С. Седен В.А.</t>
  </si>
  <si>
    <t>Чамдыылай И.Н. Дирчин Ч.Б.</t>
  </si>
  <si>
    <t>Монгуш Р.Д.             Хертек Н.Ч.</t>
  </si>
  <si>
    <t>Намзырай У.С.</t>
  </si>
  <si>
    <t>Куулар С.С.                   Дошкут Б.К.</t>
  </si>
  <si>
    <t>Дирчин Ч.Б.</t>
  </si>
  <si>
    <t>Тогус-оол Б.Г.</t>
  </si>
  <si>
    <t>Мандал В.О.</t>
  </si>
  <si>
    <t>Сувандии Б.Б. Бадарчы У.В.</t>
  </si>
  <si>
    <t>Седен В.А.</t>
  </si>
  <si>
    <t>Шактар А.В.     Куулар С.С.</t>
  </si>
  <si>
    <t>Монге В.Ч.</t>
  </si>
  <si>
    <t>Увангур М.К.-Х. Шимит Р.Д.</t>
  </si>
  <si>
    <t>Хертек Н.Ч.                   Тогус-оол Б.Г.</t>
  </si>
  <si>
    <t>Какпак Л.Я.</t>
  </si>
  <si>
    <t>Дошкут Б.К.      Шактар А.В.</t>
  </si>
  <si>
    <t>Анализ результатов ВПР по русскому языку в 7 кл. ОО Тес-Хемского кожууна</t>
  </si>
  <si>
    <t>Анализ результатов ВПР по математике в 7 кл. ОО Тес-Хемского кожууна</t>
  </si>
  <si>
    <t>Анализ результатов ВПР по биологии в 7 кл. ОО Тес-Хемского кожууна</t>
  </si>
  <si>
    <t>Анализ результатов ВПР по истории в 7 кл. ОО Тес-Хемского кожууна</t>
  </si>
  <si>
    <t>Анализ результатов ВПР по география в 7 кл. ОО Тес-Хемского кожууна</t>
  </si>
  <si>
    <t>Анализ результатов ВПР по обществознанию в 7 кл. ОО Тес-Хемского кожууна</t>
  </si>
  <si>
    <t>Увангур М.К.-Х.   Лопсан Д.М.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</si>
</sst>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0" fontId="4" fillId="0" borderId="0" xfId="0" applyNumberFormat="1" applyFont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/>
    <xf numFmtId="164" fontId="4" fillId="0" borderId="0" xfId="0" applyNumberFormat="1" applyFont="1"/>
    <xf numFmtId="164" fontId="4" fillId="0" borderId="0" xfId="1" applyNumberFormat="1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3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workbookViewId="0">
      <selection sqref="A1:N1"/>
    </sheetView>
  </sheetViews>
  <sheetFormatPr defaultColWidth="11.5703125" defaultRowHeight="15.75" x14ac:dyDescent="0.25"/>
  <cols>
    <col min="1" max="1" width="26.5703125" style="1" customWidth="1"/>
    <col min="2" max="2" width="5" style="1" customWidth="1"/>
    <col min="3" max="3" width="12.5703125" style="1" customWidth="1"/>
    <col min="4" max="4" width="20" style="20" customWidth="1"/>
    <col min="5" max="5" width="7.7109375" style="1" customWidth="1"/>
    <col min="6" max="7" width="11.5703125" style="1"/>
    <col min="8" max="11" width="6" style="1" customWidth="1"/>
    <col min="12" max="12" width="10" style="13" customWidth="1"/>
    <col min="13" max="13" width="9.28515625" style="14" customWidth="1"/>
    <col min="14" max="14" width="10.5703125" style="13" customWidth="1"/>
    <col min="15" max="16384" width="11.5703125" style="1"/>
  </cols>
  <sheetData>
    <row r="1" spans="1:16" ht="33" customHeight="1" x14ac:dyDescent="0.2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6" ht="49.5" customHeight="1" x14ac:dyDescent="0.25">
      <c r="A2" s="24" t="s">
        <v>1</v>
      </c>
      <c r="B2" s="21" t="s">
        <v>2</v>
      </c>
      <c r="C2" s="22" t="s">
        <v>3</v>
      </c>
      <c r="D2" s="22" t="s">
        <v>4</v>
      </c>
      <c r="E2" s="21" t="s">
        <v>5</v>
      </c>
      <c r="F2" s="24" t="s">
        <v>6</v>
      </c>
      <c r="G2" s="24"/>
      <c r="H2" s="25" t="s">
        <v>10</v>
      </c>
      <c r="I2" s="25" t="s">
        <v>11</v>
      </c>
      <c r="J2" s="25" t="s">
        <v>12</v>
      </c>
      <c r="K2" s="25" t="s">
        <v>13</v>
      </c>
      <c r="L2" s="27" t="s">
        <v>14</v>
      </c>
      <c r="M2" s="28" t="s">
        <v>15</v>
      </c>
      <c r="N2" s="30" t="s">
        <v>16</v>
      </c>
    </row>
    <row r="3" spans="1:16" ht="37.5" customHeight="1" x14ac:dyDescent="0.25">
      <c r="A3" s="24"/>
      <c r="B3" s="21"/>
      <c r="C3" s="22"/>
      <c r="D3" s="22"/>
      <c r="E3" s="21"/>
      <c r="F3" s="2" t="s">
        <v>9</v>
      </c>
      <c r="G3" s="2" t="s">
        <v>8</v>
      </c>
      <c r="H3" s="26"/>
      <c r="I3" s="26"/>
      <c r="J3" s="26"/>
      <c r="K3" s="26"/>
      <c r="L3" s="27"/>
      <c r="M3" s="29"/>
      <c r="N3" s="31"/>
    </row>
    <row r="4" spans="1:16" ht="31.5" x14ac:dyDescent="0.25">
      <c r="A4" s="3" t="s">
        <v>17</v>
      </c>
      <c r="B4" s="2">
        <v>5</v>
      </c>
      <c r="C4" s="4">
        <v>44097</v>
      </c>
      <c r="D4" s="16" t="s">
        <v>99</v>
      </c>
      <c r="E4" s="2">
        <v>35</v>
      </c>
      <c r="F4" s="2">
        <v>30</v>
      </c>
      <c r="G4" s="2">
        <v>30</v>
      </c>
      <c r="H4" s="2">
        <v>0</v>
      </c>
      <c r="I4" s="2">
        <v>9</v>
      </c>
      <c r="J4" s="2">
        <v>13</v>
      </c>
      <c r="K4" s="2">
        <v>8</v>
      </c>
      <c r="L4" s="5">
        <f>(H4*5+I4*4+J4*3+K4*2)/G4</f>
        <v>3.0333333333333332</v>
      </c>
      <c r="M4" s="6">
        <f>(H4+I4+J4)/G4*100</f>
        <v>73.333333333333329</v>
      </c>
      <c r="N4" s="5">
        <f>(H4+I4)/G4*100</f>
        <v>30</v>
      </c>
    </row>
    <row r="5" spans="1:16" ht="31.5" x14ac:dyDescent="0.25">
      <c r="A5" s="3" t="s">
        <v>18</v>
      </c>
      <c r="B5" s="2">
        <v>5</v>
      </c>
      <c r="C5" s="4">
        <v>44097</v>
      </c>
      <c r="D5" s="16" t="s">
        <v>113</v>
      </c>
      <c r="E5" s="2">
        <v>66</v>
      </c>
      <c r="F5" s="2">
        <v>63</v>
      </c>
      <c r="G5" s="2">
        <v>63</v>
      </c>
      <c r="H5" s="2">
        <v>4</v>
      </c>
      <c r="I5" s="2">
        <v>12</v>
      </c>
      <c r="J5" s="2">
        <v>30</v>
      </c>
      <c r="K5" s="2">
        <v>17</v>
      </c>
      <c r="L5" s="5">
        <f t="shared" ref="L5:L11" si="0">(H5*5+I5*4+J5*3+K5*2)/G5</f>
        <v>3.0476190476190474</v>
      </c>
      <c r="M5" s="6">
        <f t="shared" ref="M5:M12" si="1">(H5+I5+J5)/G5*100</f>
        <v>73.015873015873012</v>
      </c>
      <c r="N5" s="5">
        <f t="shared" ref="N5:N12" si="2">(H5+I5)/G5*100</f>
        <v>25.396825396825395</v>
      </c>
      <c r="P5" s="7"/>
    </row>
    <row r="6" spans="1:16" x14ac:dyDescent="0.25">
      <c r="A6" s="3" t="s">
        <v>19</v>
      </c>
      <c r="B6" s="2">
        <v>5</v>
      </c>
      <c r="C6" s="4">
        <v>44097</v>
      </c>
      <c r="D6" s="16"/>
      <c r="E6" s="2">
        <v>25</v>
      </c>
      <c r="F6" s="2">
        <v>22</v>
      </c>
      <c r="G6" s="2">
        <v>22</v>
      </c>
      <c r="H6" s="2">
        <v>0</v>
      </c>
      <c r="I6" s="2">
        <v>2</v>
      </c>
      <c r="J6" s="2">
        <v>9</v>
      </c>
      <c r="K6" s="2">
        <v>11</v>
      </c>
      <c r="L6" s="5">
        <f t="shared" si="0"/>
        <v>2.5909090909090908</v>
      </c>
      <c r="M6" s="6">
        <f t="shared" si="1"/>
        <v>50</v>
      </c>
      <c r="N6" s="5">
        <f t="shared" si="2"/>
        <v>9.0909090909090917</v>
      </c>
    </row>
    <row r="7" spans="1:16" x14ac:dyDescent="0.25">
      <c r="A7" s="3" t="s">
        <v>27</v>
      </c>
      <c r="B7" s="2">
        <v>5</v>
      </c>
      <c r="C7" s="4">
        <v>44097</v>
      </c>
      <c r="D7" s="16" t="s">
        <v>24</v>
      </c>
      <c r="E7" s="2">
        <v>20</v>
      </c>
      <c r="F7" s="2">
        <v>18</v>
      </c>
      <c r="G7" s="2">
        <v>18</v>
      </c>
      <c r="H7" s="2">
        <v>0</v>
      </c>
      <c r="I7" s="2">
        <v>6</v>
      </c>
      <c r="J7" s="2">
        <v>8</v>
      </c>
      <c r="K7" s="2">
        <v>4</v>
      </c>
      <c r="L7" s="5">
        <f t="shared" si="0"/>
        <v>3.1111111111111112</v>
      </c>
      <c r="M7" s="6">
        <f t="shared" si="1"/>
        <v>77.777777777777786</v>
      </c>
      <c r="N7" s="5">
        <f t="shared" si="2"/>
        <v>33.333333333333329</v>
      </c>
    </row>
    <row r="8" spans="1:16" x14ac:dyDescent="0.25">
      <c r="A8" s="3" t="s">
        <v>28</v>
      </c>
      <c r="B8" s="2">
        <v>5</v>
      </c>
      <c r="C8" s="4">
        <v>44097</v>
      </c>
      <c r="D8" s="16" t="s">
        <v>49</v>
      </c>
      <c r="E8" s="2">
        <v>10</v>
      </c>
      <c r="F8" s="2">
        <v>9</v>
      </c>
      <c r="G8" s="2">
        <v>9</v>
      </c>
      <c r="H8" s="2">
        <v>2</v>
      </c>
      <c r="I8" s="2">
        <v>3</v>
      </c>
      <c r="J8" s="2">
        <v>4</v>
      </c>
      <c r="K8" s="2">
        <v>0</v>
      </c>
      <c r="L8" s="5">
        <f t="shared" si="0"/>
        <v>3.7777777777777777</v>
      </c>
      <c r="M8" s="6">
        <f t="shared" si="1"/>
        <v>100</v>
      </c>
      <c r="N8" s="5">
        <f t="shared" si="2"/>
        <v>55.555555555555557</v>
      </c>
    </row>
    <row r="9" spans="1:16" x14ac:dyDescent="0.25">
      <c r="A9" s="3" t="s">
        <v>20</v>
      </c>
      <c r="B9" s="2">
        <v>5</v>
      </c>
      <c r="C9" s="4">
        <v>44097</v>
      </c>
      <c r="D9" s="16" t="s">
        <v>59</v>
      </c>
      <c r="E9" s="2">
        <v>9</v>
      </c>
      <c r="F9" s="2">
        <v>9</v>
      </c>
      <c r="G9" s="2">
        <v>9</v>
      </c>
      <c r="H9" s="2">
        <v>0</v>
      </c>
      <c r="I9" s="2">
        <v>3</v>
      </c>
      <c r="J9" s="2">
        <v>6</v>
      </c>
      <c r="K9" s="2">
        <v>0</v>
      </c>
      <c r="L9" s="5">
        <f t="shared" si="0"/>
        <v>3.3333333333333335</v>
      </c>
      <c r="M9" s="6">
        <f t="shared" si="1"/>
        <v>100</v>
      </c>
      <c r="N9" s="5">
        <f t="shared" si="2"/>
        <v>33.333333333333329</v>
      </c>
    </row>
    <row r="10" spans="1:16" x14ac:dyDescent="0.25">
      <c r="A10" s="3" t="s">
        <v>21</v>
      </c>
      <c r="B10" s="2">
        <v>5</v>
      </c>
      <c r="C10" s="4">
        <v>44097</v>
      </c>
      <c r="D10" s="16" t="s">
        <v>85</v>
      </c>
      <c r="E10" s="2">
        <v>26</v>
      </c>
      <c r="F10" s="2">
        <v>22</v>
      </c>
      <c r="G10" s="2">
        <v>22</v>
      </c>
      <c r="H10" s="2">
        <v>0</v>
      </c>
      <c r="I10" s="2">
        <v>0</v>
      </c>
      <c r="J10" s="2">
        <v>8</v>
      </c>
      <c r="K10" s="2">
        <v>14</v>
      </c>
      <c r="L10" s="5">
        <f t="shared" si="0"/>
        <v>2.3636363636363638</v>
      </c>
      <c r="M10" s="6">
        <f t="shared" si="1"/>
        <v>36.363636363636367</v>
      </c>
      <c r="N10" s="5">
        <f t="shared" si="2"/>
        <v>0</v>
      </c>
    </row>
    <row r="11" spans="1:16" x14ac:dyDescent="0.25">
      <c r="A11" s="3" t="s">
        <v>22</v>
      </c>
      <c r="B11" s="2">
        <v>5</v>
      </c>
      <c r="C11" s="4">
        <v>44097</v>
      </c>
      <c r="D11" s="16" t="s">
        <v>75</v>
      </c>
      <c r="E11" s="2">
        <v>12</v>
      </c>
      <c r="F11" s="2">
        <v>9</v>
      </c>
      <c r="G11" s="2">
        <v>9</v>
      </c>
      <c r="H11" s="2">
        <v>0</v>
      </c>
      <c r="I11" s="2">
        <v>5</v>
      </c>
      <c r="J11" s="2">
        <v>2</v>
      </c>
      <c r="K11" s="2">
        <v>2</v>
      </c>
      <c r="L11" s="5">
        <f t="shared" si="0"/>
        <v>3.3333333333333335</v>
      </c>
      <c r="M11" s="6">
        <f t="shared" si="1"/>
        <v>77.777777777777786</v>
      </c>
      <c r="N11" s="5">
        <f t="shared" si="2"/>
        <v>55.555555555555557</v>
      </c>
    </row>
    <row r="12" spans="1:16" s="12" customFormat="1" x14ac:dyDescent="0.25">
      <c r="A12" s="8" t="s">
        <v>23</v>
      </c>
      <c r="B12" s="9"/>
      <c r="C12" s="9"/>
      <c r="D12" s="17"/>
      <c r="E12" s="9">
        <f>SUM(E4:E11)</f>
        <v>203</v>
      </c>
      <c r="F12" s="9">
        <f t="shared" ref="F12:K12" si="3">SUM(F4:F11)</f>
        <v>182</v>
      </c>
      <c r="G12" s="9">
        <f t="shared" si="3"/>
        <v>182</v>
      </c>
      <c r="H12" s="9">
        <f t="shared" si="3"/>
        <v>6</v>
      </c>
      <c r="I12" s="9">
        <f t="shared" si="3"/>
        <v>40</v>
      </c>
      <c r="J12" s="9">
        <f t="shared" si="3"/>
        <v>80</v>
      </c>
      <c r="K12" s="9">
        <f t="shared" si="3"/>
        <v>56</v>
      </c>
      <c r="L12" s="10">
        <f>(H12*5+I12*4+J12*3+K12*2)/G12</f>
        <v>2.9780219780219781</v>
      </c>
      <c r="M12" s="11">
        <f t="shared" si="1"/>
        <v>69.230769230769226</v>
      </c>
      <c r="N12" s="10">
        <f t="shared" si="2"/>
        <v>25.274725274725274</v>
      </c>
    </row>
    <row r="14" spans="1:16" ht="22.5" customHeight="1" x14ac:dyDescent="0.25">
      <c r="A14" s="23" t="s">
        <v>25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6" x14ac:dyDescent="0.25">
      <c r="A15" s="24" t="s">
        <v>1</v>
      </c>
      <c r="B15" s="21" t="s">
        <v>2</v>
      </c>
      <c r="C15" s="22" t="s">
        <v>3</v>
      </c>
      <c r="D15" s="22" t="s">
        <v>4</v>
      </c>
      <c r="E15" s="21" t="s">
        <v>5</v>
      </c>
      <c r="F15" s="32" t="s">
        <v>6</v>
      </c>
      <c r="G15" s="33"/>
      <c r="H15" s="25" t="s">
        <v>10</v>
      </c>
      <c r="I15" s="25" t="s">
        <v>11</v>
      </c>
      <c r="J15" s="25" t="s">
        <v>12</v>
      </c>
      <c r="K15" s="25" t="s">
        <v>13</v>
      </c>
      <c r="L15" s="27" t="s">
        <v>14</v>
      </c>
      <c r="M15" s="28" t="s">
        <v>15</v>
      </c>
      <c r="N15" s="30" t="s">
        <v>16</v>
      </c>
    </row>
    <row r="16" spans="1:16" ht="69.75" customHeight="1" x14ac:dyDescent="0.25">
      <c r="A16" s="24"/>
      <c r="B16" s="21"/>
      <c r="C16" s="22"/>
      <c r="D16" s="22"/>
      <c r="E16" s="21"/>
      <c r="F16" s="34"/>
      <c r="G16" s="35"/>
      <c r="H16" s="26"/>
      <c r="I16" s="26"/>
      <c r="J16" s="26"/>
      <c r="K16" s="26"/>
      <c r="L16" s="27"/>
      <c r="M16" s="29"/>
      <c r="N16" s="31"/>
    </row>
    <row r="17" spans="1:14" x14ac:dyDescent="0.25">
      <c r="A17" s="3" t="s">
        <v>17</v>
      </c>
      <c r="B17" s="2">
        <v>5</v>
      </c>
      <c r="C17" s="4">
        <v>44099</v>
      </c>
      <c r="D17" s="16" t="s">
        <v>100</v>
      </c>
      <c r="E17" s="15">
        <v>35</v>
      </c>
      <c r="F17" s="36">
        <v>32</v>
      </c>
      <c r="G17" s="37"/>
      <c r="H17" s="2">
        <v>2</v>
      </c>
      <c r="I17" s="2">
        <v>11</v>
      </c>
      <c r="J17" s="2">
        <v>14</v>
      </c>
      <c r="K17" s="2">
        <v>5</v>
      </c>
      <c r="L17" s="5">
        <f>(H17*5+I17*4+J17*3+K17*2)/F17</f>
        <v>3.3125</v>
      </c>
      <c r="M17" s="6">
        <f>(H17+I17+J17)/F17*100</f>
        <v>84.375</v>
      </c>
      <c r="N17" s="5">
        <f>(H17+I17)/F17*100</f>
        <v>40.625</v>
      </c>
    </row>
    <row r="18" spans="1:14" ht="31.5" x14ac:dyDescent="0.25">
      <c r="A18" s="3" t="s">
        <v>18</v>
      </c>
      <c r="B18" s="2">
        <v>5</v>
      </c>
      <c r="C18" s="4">
        <v>44099</v>
      </c>
      <c r="D18" s="16" t="s">
        <v>114</v>
      </c>
      <c r="E18" s="15">
        <v>66</v>
      </c>
      <c r="F18" s="36">
        <v>61</v>
      </c>
      <c r="G18" s="37"/>
      <c r="H18" s="2">
        <v>4</v>
      </c>
      <c r="I18" s="2">
        <v>20</v>
      </c>
      <c r="J18" s="2">
        <v>26</v>
      </c>
      <c r="K18" s="2">
        <v>11</v>
      </c>
      <c r="L18" s="5">
        <f t="shared" ref="L18:L25" si="4">(H18*5+I18*4+J18*3+K18*2)/F18</f>
        <v>3.278688524590164</v>
      </c>
      <c r="M18" s="6">
        <f t="shared" ref="M18:M25" si="5">(H18+I18+J18)/F18*100</f>
        <v>81.967213114754102</v>
      </c>
      <c r="N18" s="5">
        <f t="shared" ref="N18:N25" si="6">(H18+I18)/F18*100</f>
        <v>39.344262295081968</v>
      </c>
    </row>
    <row r="19" spans="1:14" x14ac:dyDescent="0.25">
      <c r="A19" s="3" t="s">
        <v>19</v>
      </c>
      <c r="B19" s="2">
        <v>5</v>
      </c>
      <c r="C19" s="4">
        <v>44099</v>
      </c>
      <c r="D19" s="16"/>
      <c r="E19" s="15">
        <v>25</v>
      </c>
      <c r="F19" s="36">
        <v>23</v>
      </c>
      <c r="G19" s="37"/>
      <c r="H19" s="2">
        <v>0</v>
      </c>
      <c r="I19" s="2">
        <v>4</v>
      </c>
      <c r="J19" s="2">
        <v>15</v>
      </c>
      <c r="K19" s="2">
        <v>4</v>
      </c>
      <c r="L19" s="5">
        <f t="shared" si="4"/>
        <v>3</v>
      </c>
      <c r="M19" s="6">
        <f t="shared" si="5"/>
        <v>82.608695652173907</v>
      </c>
      <c r="N19" s="5">
        <f t="shared" si="6"/>
        <v>17.391304347826086</v>
      </c>
    </row>
    <row r="20" spans="1:14" x14ac:dyDescent="0.25">
      <c r="A20" s="3" t="s">
        <v>27</v>
      </c>
      <c r="B20" s="2">
        <v>5</v>
      </c>
      <c r="C20" s="4">
        <v>44099</v>
      </c>
      <c r="D20" s="16" t="s">
        <v>67</v>
      </c>
      <c r="E20" s="15">
        <v>20</v>
      </c>
      <c r="F20" s="36">
        <v>20</v>
      </c>
      <c r="G20" s="37"/>
      <c r="H20" s="2">
        <v>2</v>
      </c>
      <c r="I20" s="2">
        <v>6</v>
      </c>
      <c r="J20" s="2">
        <v>8</v>
      </c>
      <c r="K20" s="2">
        <v>4</v>
      </c>
      <c r="L20" s="5">
        <f t="shared" si="4"/>
        <v>3.3</v>
      </c>
      <c r="M20" s="6">
        <f t="shared" si="5"/>
        <v>80</v>
      </c>
      <c r="N20" s="5">
        <f t="shared" si="6"/>
        <v>40</v>
      </c>
    </row>
    <row r="21" spans="1:14" x14ac:dyDescent="0.25">
      <c r="A21" s="3" t="s">
        <v>28</v>
      </c>
      <c r="B21" s="2">
        <v>5</v>
      </c>
      <c r="C21" s="4">
        <v>44099</v>
      </c>
      <c r="D21" s="16" t="s">
        <v>51</v>
      </c>
      <c r="E21" s="15">
        <v>10</v>
      </c>
      <c r="F21" s="36">
        <v>10</v>
      </c>
      <c r="G21" s="37"/>
      <c r="H21" s="2">
        <v>0</v>
      </c>
      <c r="I21" s="2">
        <v>5</v>
      </c>
      <c r="J21" s="2">
        <v>5</v>
      </c>
      <c r="K21" s="2">
        <v>0</v>
      </c>
      <c r="L21" s="5">
        <f t="shared" si="4"/>
        <v>3.5</v>
      </c>
      <c r="M21" s="6">
        <f t="shared" si="5"/>
        <v>100</v>
      </c>
      <c r="N21" s="5">
        <f t="shared" si="6"/>
        <v>50</v>
      </c>
    </row>
    <row r="22" spans="1:14" x14ac:dyDescent="0.25">
      <c r="A22" s="3" t="s">
        <v>20</v>
      </c>
      <c r="B22" s="2">
        <v>5</v>
      </c>
      <c r="C22" s="4">
        <v>44099</v>
      </c>
      <c r="D22" s="16" t="s">
        <v>60</v>
      </c>
      <c r="E22" s="15">
        <v>9</v>
      </c>
      <c r="F22" s="36">
        <v>8</v>
      </c>
      <c r="G22" s="37"/>
      <c r="H22" s="2">
        <v>0</v>
      </c>
      <c r="I22" s="2">
        <v>3</v>
      </c>
      <c r="J22" s="2">
        <v>5</v>
      </c>
      <c r="K22" s="2">
        <v>0</v>
      </c>
      <c r="L22" s="5">
        <f t="shared" si="4"/>
        <v>3.375</v>
      </c>
      <c r="M22" s="6">
        <f t="shared" si="5"/>
        <v>100</v>
      </c>
      <c r="N22" s="5">
        <f t="shared" si="6"/>
        <v>37.5</v>
      </c>
    </row>
    <row r="23" spans="1:14" x14ac:dyDescent="0.25">
      <c r="A23" s="3" t="s">
        <v>21</v>
      </c>
      <c r="B23" s="2">
        <v>5</v>
      </c>
      <c r="C23" s="4">
        <v>44099</v>
      </c>
      <c r="D23" s="16" t="s">
        <v>86</v>
      </c>
      <c r="E23" s="15">
        <v>26</v>
      </c>
      <c r="F23" s="36">
        <v>23</v>
      </c>
      <c r="G23" s="37"/>
      <c r="H23" s="2">
        <v>1</v>
      </c>
      <c r="I23" s="2">
        <v>7</v>
      </c>
      <c r="J23" s="2">
        <v>8</v>
      </c>
      <c r="K23" s="2">
        <v>7</v>
      </c>
      <c r="L23" s="5">
        <f t="shared" si="4"/>
        <v>3.0869565217391304</v>
      </c>
      <c r="M23" s="6">
        <f t="shared" si="5"/>
        <v>69.565217391304344</v>
      </c>
      <c r="N23" s="5">
        <f t="shared" si="6"/>
        <v>34.782608695652172</v>
      </c>
    </row>
    <row r="24" spans="1:14" x14ac:dyDescent="0.25">
      <c r="A24" s="3" t="s">
        <v>22</v>
      </c>
      <c r="B24" s="2">
        <v>5</v>
      </c>
      <c r="C24" s="4">
        <v>44099</v>
      </c>
      <c r="D24" s="16" t="s">
        <v>76</v>
      </c>
      <c r="E24" s="15">
        <v>12</v>
      </c>
      <c r="F24" s="36">
        <v>8</v>
      </c>
      <c r="G24" s="37"/>
      <c r="H24" s="2">
        <v>0</v>
      </c>
      <c r="I24" s="2">
        <v>5</v>
      </c>
      <c r="J24" s="2">
        <v>2</v>
      </c>
      <c r="K24" s="2">
        <v>1</v>
      </c>
      <c r="L24" s="5">
        <f t="shared" si="4"/>
        <v>3.5</v>
      </c>
      <c r="M24" s="6">
        <f t="shared" si="5"/>
        <v>87.5</v>
      </c>
      <c r="N24" s="5">
        <f t="shared" si="6"/>
        <v>62.5</v>
      </c>
    </row>
    <row r="25" spans="1:14" x14ac:dyDescent="0.25">
      <c r="A25" s="8" t="s">
        <v>23</v>
      </c>
      <c r="B25" s="9"/>
      <c r="C25" s="9"/>
      <c r="D25" s="17"/>
      <c r="E25" s="9">
        <f>SUM(E17:E24)</f>
        <v>203</v>
      </c>
      <c r="F25" s="38">
        <f t="shared" ref="F25" si="7">SUM(F17:F24)</f>
        <v>185</v>
      </c>
      <c r="G25" s="39"/>
      <c r="H25" s="9">
        <v>11</v>
      </c>
      <c r="I25" s="9">
        <f t="shared" ref="I25:K25" si="8">SUM(I17:I24)</f>
        <v>61</v>
      </c>
      <c r="J25" s="9">
        <f t="shared" si="8"/>
        <v>83</v>
      </c>
      <c r="K25" s="9">
        <f t="shared" si="8"/>
        <v>32</v>
      </c>
      <c r="L25" s="10">
        <f t="shared" si="4"/>
        <v>3.3081081081081081</v>
      </c>
      <c r="M25" s="11">
        <f t="shared" si="5"/>
        <v>83.78378378378379</v>
      </c>
      <c r="N25" s="10">
        <f t="shared" si="6"/>
        <v>38.918918918918919</v>
      </c>
    </row>
    <row r="27" spans="1:14" ht="30" customHeight="1" x14ac:dyDescent="0.25">
      <c r="A27" s="23" t="s">
        <v>26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</row>
    <row r="28" spans="1:14" x14ac:dyDescent="0.25">
      <c r="A28" s="24" t="s">
        <v>1</v>
      </c>
      <c r="B28" s="21" t="s">
        <v>2</v>
      </c>
      <c r="C28" s="22" t="s">
        <v>3</v>
      </c>
      <c r="D28" s="22" t="s">
        <v>4</v>
      </c>
      <c r="E28" s="21" t="s">
        <v>5</v>
      </c>
      <c r="F28" s="24" t="s">
        <v>6</v>
      </c>
      <c r="G28" s="24"/>
      <c r="H28" s="25" t="s">
        <v>10</v>
      </c>
      <c r="I28" s="25" t="s">
        <v>11</v>
      </c>
      <c r="J28" s="25" t="s">
        <v>12</v>
      </c>
      <c r="K28" s="25" t="s">
        <v>13</v>
      </c>
      <c r="L28" s="27" t="s">
        <v>14</v>
      </c>
      <c r="M28" s="28" t="s">
        <v>15</v>
      </c>
      <c r="N28" s="30" t="s">
        <v>16</v>
      </c>
    </row>
    <row r="29" spans="1:14" ht="69.75" customHeight="1" x14ac:dyDescent="0.25">
      <c r="A29" s="24"/>
      <c r="B29" s="21"/>
      <c r="C29" s="22"/>
      <c r="D29" s="22"/>
      <c r="E29" s="21"/>
      <c r="F29" s="2" t="s">
        <v>9</v>
      </c>
      <c r="G29" s="2" t="s">
        <v>8</v>
      </c>
      <c r="H29" s="26"/>
      <c r="I29" s="26"/>
      <c r="J29" s="26"/>
      <c r="K29" s="26"/>
      <c r="L29" s="27"/>
      <c r="M29" s="29"/>
      <c r="N29" s="31"/>
    </row>
    <row r="30" spans="1:14" x14ac:dyDescent="0.25">
      <c r="A30" s="3" t="s">
        <v>17</v>
      </c>
      <c r="B30" s="2">
        <v>5</v>
      </c>
      <c r="C30" s="4">
        <v>44104</v>
      </c>
      <c r="D30" s="16" t="s">
        <v>101</v>
      </c>
      <c r="E30" s="15">
        <v>35</v>
      </c>
      <c r="F30" s="2">
        <f>H30+I30+J30+K30</f>
        <v>32</v>
      </c>
      <c r="G30" s="2">
        <v>32</v>
      </c>
      <c r="H30" s="2">
        <v>0</v>
      </c>
      <c r="I30" s="2">
        <v>10</v>
      </c>
      <c r="J30" s="2">
        <v>16</v>
      </c>
      <c r="K30" s="2">
        <v>6</v>
      </c>
      <c r="L30" s="5">
        <f>(H30*5+I30*4+J30*3+K30*2)/G30</f>
        <v>3.125</v>
      </c>
      <c r="M30" s="6">
        <f>(H30+I30+J30)/G30*100</f>
        <v>81.25</v>
      </c>
      <c r="N30" s="5">
        <f>(H30+I30)/G30*100</f>
        <v>31.25</v>
      </c>
    </row>
    <row r="31" spans="1:14" ht="31.5" x14ac:dyDescent="0.25">
      <c r="A31" s="3" t="s">
        <v>18</v>
      </c>
      <c r="B31" s="2">
        <v>5</v>
      </c>
      <c r="C31" s="4">
        <v>44104</v>
      </c>
      <c r="D31" s="16" t="s">
        <v>115</v>
      </c>
      <c r="E31" s="15">
        <v>66</v>
      </c>
      <c r="F31" s="2">
        <f t="shared" ref="F31:F38" si="9">H31+I31+J31+K31</f>
        <v>59</v>
      </c>
      <c r="G31" s="2">
        <v>59</v>
      </c>
      <c r="H31" s="2">
        <v>6</v>
      </c>
      <c r="I31" s="2">
        <v>25</v>
      </c>
      <c r="J31" s="2">
        <v>21</v>
      </c>
      <c r="K31" s="2">
        <v>7</v>
      </c>
      <c r="L31" s="5">
        <f t="shared" ref="L31:L37" si="10">(H31*5+I31*4+J31*3+K31*2)/G31</f>
        <v>3.5084745762711864</v>
      </c>
      <c r="M31" s="6">
        <f t="shared" ref="M31:M38" si="11">(H31+I31+J31)/G31*100</f>
        <v>88.135593220338976</v>
      </c>
      <c r="N31" s="5">
        <f t="shared" ref="N31:N38" si="12">(H31+I31)/G31*100</f>
        <v>52.542372881355938</v>
      </c>
    </row>
    <row r="32" spans="1:14" x14ac:dyDescent="0.25">
      <c r="A32" s="3" t="s">
        <v>19</v>
      </c>
      <c r="B32" s="2">
        <v>5</v>
      </c>
      <c r="C32" s="4">
        <v>44104</v>
      </c>
      <c r="D32" s="16"/>
      <c r="E32" s="15">
        <v>25</v>
      </c>
      <c r="F32" s="2">
        <f t="shared" si="9"/>
        <v>23</v>
      </c>
      <c r="G32" s="2">
        <v>23</v>
      </c>
      <c r="H32" s="2">
        <v>0</v>
      </c>
      <c r="I32" s="2">
        <v>5</v>
      </c>
      <c r="J32" s="2">
        <v>14</v>
      </c>
      <c r="K32" s="2">
        <v>4</v>
      </c>
      <c r="L32" s="5">
        <f t="shared" si="10"/>
        <v>3.0434782608695654</v>
      </c>
      <c r="M32" s="6">
        <f t="shared" si="11"/>
        <v>82.608695652173907</v>
      </c>
      <c r="N32" s="5">
        <f t="shared" si="12"/>
        <v>21.739130434782609</v>
      </c>
    </row>
    <row r="33" spans="1:14" x14ac:dyDescent="0.25">
      <c r="A33" s="3" t="s">
        <v>27</v>
      </c>
      <c r="B33" s="2">
        <v>5</v>
      </c>
      <c r="C33" s="4">
        <v>44104</v>
      </c>
      <c r="D33" s="16" t="s">
        <v>68</v>
      </c>
      <c r="E33" s="15">
        <v>20</v>
      </c>
      <c r="F33" s="2">
        <f t="shared" si="9"/>
        <v>20</v>
      </c>
      <c r="G33" s="2">
        <v>20</v>
      </c>
      <c r="H33" s="2">
        <v>0</v>
      </c>
      <c r="I33" s="2">
        <v>7</v>
      </c>
      <c r="J33" s="2">
        <v>13</v>
      </c>
      <c r="K33" s="2">
        <v>0</v>
      </c>
      <c r="L33" s="5">
        <f t="shared" si="10"/>
        <v>3.35</v>
      </c>
      <c r="M33" s="6">
        <f t="shared" si="11"/>
        <v>100</v>
      </c>
      <c r="N33" s="5">
        <f t="shared" si="12"/>
        <v>35</v>
      </c>
    </row>
    <row r="34" spans="1:14" x14ac:dyDescent="0.25">
      <c r="A34" s="3" t="s">
        <v>28</v>
      </c>
      <c r="B34" s="2">
        <v>5</v>
      </c>
      <c r="C34" s="4">
        <v>44104</v>
      </c>
      <c r="D34" s="16" t="s">
        <v>52</v>
      </c>
      <c r="E34" s="15">
        <v>10</v>
      </c>
      <c r="F34" s="2">
        <f t="shared" si="9"/>
        <v>10</v>
      </c>
      <c r="G34" s="2">
        <v>10</v>
      </c>
      <c r="H34" s="2">
        <v>5</v>
      </c>
      <c r="I34" s="2">
        <v>3</v>
      </c>
      <c r="J34" s="2">
        <v>2</v>
      </c>
      <c r="K34" s="2">
        <v>0</v>
      </c>
      <c r="L34" s="5">
        <f t="shared" si="10"/>
        <v>4.3</v>
      </c>
      <c r="M34" s="6">
        <f t="shared" si="11"/>
        <v>100</v>
      </c>
      <c r="N34" s="5">
        <f t="shared" si="12"/>
        <v>80</v>
      </c>
    </row>
    <row r="35" spans="1:14" x14ac:dyDescent="0.25">
      <c r="A35" s="3" t="s">
        <v>20</v>
      </c>
      <c r="B35" s="2">
        <v>5</v>
      </c>
      <c r="C35" s="4">
        <v>44104</v>
      </c>
      <c r="D35" s="16" t="s">
        <v>61</v>
      </c>
      <c r="E35" s="15">
        <v>9</v>
      </c>
      <c r="F35" s="2">
        <f t="shared" si="9"/>
        <v>9</v>
      </c>
      <c r="G35" s="2">
        <v>9</v>
      </c>
      <c r="H35" s="2">
        <v>0</v>
      </c>
      <c r="I35" s="2">
        <v>4</v>
      </c>
      <c r="J35" s="2">
        <v>5</v>
      </c>
      <c r="K35" s="2">
        <v>0</v>
      </c>
      <c r="L35" s="5">
        <f t="shared" si="10"/>
        <v>3.4444444444444446</v>
      </c>
      <c r="M35" s="6">
        <f t="shared" si="11"/>
        <v>100</v>
      </c>
      <c r="N35" s="5">
        <f t="shared" si="12"/>
        <v>44.444444444444443</v>
      </c>
    </row>
    <row r="36" spans="1:14" ht="16.5" customHeight="1" x14ac:dyDescent="0.25">
      <c r="A36" s="3" t="s">
        <v>21</v>
      </c>
      <c r="B36" s="2">
        <v>5</v>
      </c>
      <c r="C36" s="4">
        <v>44104</v>
      </c>
      <c r="D36" s="16" t="s">
        <v>87</v>
      </c>
      <c r="E36" s="15">
        <v>26</v>
      </c>
      <c r="F36" s="2">
        <f t="shared" si="9"/>
        <v>20</v>
      </c>
      <c r="G36" s="2">
        <v>20</v>
      </c>
      <c r="H36" s="2">
        <v>1</v>
      </c>
      <c r="I36" s="2">
        <v>7</v>
      </c>
      <c r="J36" s="2">
        <v>7</v>
      </c>
      <c r="K36" s="2">
        <v>5</v>
      </c>
      <c r="L36" s="5">
        <f t="shared" si="10"/>
        <v>3.2</v>
      </c>
      <c r="M36" s="6">
        <f t="shared" si="11"/>
        <v>75</v>
      </c>
      <c r="N36" s="5">
        <f t="shared" si="12"/>
        <v>40</v>
      </c>
    </row>
    <row r="37" spans="1:14" x14ac:dyDescent="0.25">
      <c r="A37" s="3" t="s">
        <v>22</v>
      </c>
      <c r="B37" s="2">
        <v>5</v>
      </c>
      <c r="C37" s="4">
        <v>44104</v>
      </c>
      <c r="D37" s="16" t="s">
        <v>77</v>
      </c>
      <c r="E37" s="15">
        <v>12</v>
      </c>
      <c r="F37" s="2">
        <f t="shared" si="9"/>
        <v>10</v>
      </c>
      <c r="G37" s="2">
        <v>10</v>
      </c>
      <c r="H37" s="2">
        <v>0</v>
      </c>
      <c r="I37" s="2">
        <v>6</v>
      </c>
      <c r="J37" s="2">
        <v>3</v>
      </c>
      <c r="K37" s="2">
        <v>1</v>
      </c>
      <c r="L37" s="5">
        <f t="shared" si="10"/>
        <v>3.5</v>
      </c>
      <c r="M37" s="6">
        <f t="shared" si="11"/>
        <v>90</v>
      </c>
      <c r="N37" s="5">
        <f t="shared" si="12"/>
        <v>60</v>
      </c>
    </row>
    <row r="38" spans="1:14" x14ac:dyDescent="0.25">
      <c r="A38" s="8" t="s">
        <v>23</v>
      </c>
      <c r="B38" s="9"/>
      <c r="C38" s="9"/>
      <c r="D38" s="17"/>
      <c r="E38" s="9">
        <f>SUM(E30:E37)</f>
        <v>203</v>
      </c>
      <c r="F38" s="9">
        <f t="shared" si="9"/>
        <v>183</v>
      </c>
      <c r="G38" s="9">
        <f t="shared" ref="G38" si="13">SUM(G30:G37)</f>
        <v>183</v>
      </c>
      <c r="H38" s="9">
        <f t="shared" ref="H38" si="14">SUM(H30:H37)</f>
        <v>12</v>
      </c>
      <c r="I38" s="9">
        <f t="shared" ref="I38" si="15">SUM(I30:I37)</f>
        <v>67</v>
      </c>
      <c r="J38" s="9">
        <f t="shared" ref="J38" si="16">SUM(J30:J37)</f>
        <v>81</v>
      </c>
      <c r="K38" s="9">
        <f t="shared" ref="K38" si="17">SUM(K30:K37)</f>
        <v>23</v>
      </c>
      <c r="L38" s="10">
        <f>(H38*5+I38*4+J38*3+K38*2)/G38</f>
        <v>3.3715846994535519</v>
      </c>
      <c r="M38" s="11">
        <f t="shared" si="11"/>
        <v>87.431693989071036</v>
      </c>
      <c r="N38" s="10">
        <f t="shared" si="12"/>
        <v>43.169398907103826</v>
      </c>
    </row>
  </sheetData>
  <mergeCells count="51">
    <mergeCell ref="K28:K29"/>
    <mergeCell ref="L28:L29"/>
    <mergeCell ref="M28:M29"/>
    <mergeCell ref="F28:G28"/>
    <mergeCell ref="F21:G21"/>
    <mergeCell ref="F22:G22"/>
    <mergeCell ref="F23:G23"/>
    <mergeCell ref="F24:G24"/>
    <mergeCell ref="F25:G25"/>
    <mergeCell ref="A27:N27"/>
    <mergeCell ref="A28:A29"/>
    <mergeCell ref="B28:B29"/>
    <mergeCell ref="C28:C29"/>
    <mergeCell ref="D28:D29"/>
    <mergeCell ref="E28:E29"/>
    <mergeCell ref="N28:N29"/>
    <mergeCell ref="H28:H29"/>
    <mergeCell ref="I28:I29"/>
    <mergeCell ref="J28:J29"/>
    <mergeCell ref="F15:G16"/>
    <mergeCell ref="F17:G17"/>
    <mergeCell ref="F18:G18"/>
    <mergeCell ref="F19:G19"/>
    <mergeCell ref="F20:G20"/>
    <mergeCell ref="I15:I16"/>
    <mergeCell ref="J15:J16"/>
    <mergeCell ref="A14:N14"/>
    <mergeCell ref="A15:A16"/>
    <mergeCell ref="B15:B16"/>
    <mergeCell ref="C15:C16"/>
    <mergeCell ref="D15:D16"/>
    <mergeCell ref="E15:E16"/>
    <mergeCell ref="H15:H16"/>
    <mergeCell ref="K15:K16"/>
    <mergeCell ref="L15:L16"/>
    <mergeCell ref="M15:M16"/>
    <mergeCell ref="N15:N16"/>
    <mergeCell ref="B2:B3"/>
    <mergeCell ref="C2:C3"/>
    <mergeCell ref="D2:D3"/>
    <mergeCell ref="E2:E3"/>
    <mergeCell ref="A1:N1"/>
    <mergeCell ref="H2:H3"/>
    <mergeCell ref="I2:I3"/>
    <mergeCell ref="J2:J3"/>
    <mergeCell ref="K2:K3"/>
    <mergeCell ref="L2:L3"/>
    <mergeCell ref="M2:M3"/>
    <mergeCell ref="F2:G2"/>
    <mergeCell ref="A2:A3"/>
    <mergeCell ref="N2:N3"/>
  </mergeCells>
  <pageMargins left="0.7" right="0.7" top="0.75" bottom="0.75" header="0.3" footer="0.3"/>
  <pageSetup paperSize="9" scale="88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workbookViewId="0">
      <selection activeCell="P8" sqref="P8"/>
    </sheetView>
  </sheetViews>
  <sheetFormatPr defaultRowHeight="15" x14ac:dyDescent="0.25"/>
  <cols>
    <col min="1" max="1" width="26.42578125" customWidth="1"/>
    <col min="2" max="2" width="4.5703125" customWidth="1"/>
    <col min="3" max="3" width="12.5703125" customWidth="1"/>
    <col min="4" max="4" width="22.140625" style="19" customWidth="1"/>
    <col min="5" max="5" width="7.7109375" customWidth="1"/>
    <col min="6" max="6" width="8.28515625" customWidth="1"/>
    <col min="8" max="11" width="6" customWidth="1"/>
    <col min="12" max="12" width="10.7109375" customWidth="1"/>
    <col min="14" max="14" width="7.5703125" customWidth="1"/>
  </cols>
  <sheetData>
    <row r="1" spans="1:14" ht="17.25" customHeight="1" x14ac:dyDescent="0.25">
      <c r="A1" s="23" t="s">
        <v>29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5.75" x14ac:dyDescent="0.25">
      <c r="A2" s="24" t="s">
        <v>1</v>
      </c>
      <c r="B2" s="21" t="s">
        <v>2</v>
      </c>
      <c r="C2" s="22" t="s">
        <v>3</v>
      </c>
      <c r="D2" s="22" t="s">
        <v>4</v>
      </c>
      <c r="E2" s="21" t="s">
        <v>5</v>
      </c>
      <c r="F2" s="24" t="s">
        <v>6</v>
      </c>
      <c r="G2" s="24"/>
      <c r="H2" s="25" t="s">
        <v>10</v>
      </c>
      <c r="I2" s="25" t="s">
        <v>11</v>
      </c>
      <c r="J2" s="25" t="s">
        <v>12</v>
      </c>
      <c r="K2" s="25" t="s">
        <v>13</v>
      </c>
      <c r="L2" s="27" t="s">
        <v>14</v>
      </c>
      <c r="M2" s="28" t="s">
        <v>15</v>
      </c>
      <c r="N2" s="30" t="s">
        <v>16</v>
      </c>
    </row>
    <row r="3" spans="1:14" ht="69" customHeight="1" x14ac:dyDescent="0.25">
      <c r="A3" s="24"/>
      <c r="B3" s="21"/>
      <c r="C3" s="22"/>
      <c r="D3" s="22"/>
      <c r="E3" s="21"/>
      <c r="F3" s="2" t="s">
        <v>7</v>
      </c>
      <c r="G3" s="2" t="s">
        <v>8</v>
      </c>
      <c r="H3" s="26"/>
      <c r="I3" s="26"/>
      <c r="J3" s="26"/>
      <c r="K3" s="26"/>
      <c r="L3" s="27"/>
      <c r="M3" s="29"/>
      <c r="N3" s="31"/>
    </row>
    <row r="4" spans="1:14" ht="15.75" x14ac:dyDescent="0.25">
      <c r="A4" s="3" t="s">
        <v>17</v>
      </c>
      <c r="B4" s="2">
        <v>6</v>
      </c>
      <c r="C4" s="4">
        <v>44105</v>
      </c>
      <c r="D4" s="16" t="s">
        <v>102</v>
      </c>
      <c r="E4" s="2">
        <v>31</v>
      </c>
      <c r="F4" s="2">
        <f>H4+I4+J4+K4</f>
        <v>22</v>
      </c>
      <c r="G4" s="2">
        <f>H4+I4+J4+K4</f>
        <v>22</v>
      </c>
      <c r="H4" s="2">
        <v>1</v>
      </c>
      <c r="I4" s="2">
        <v>10</v>
      </c>
      <c r="J4" s="2">
        <v>6</v>
      </c>
      <c r="K4" s="2">
        <v>5</v>
      </c>
      <c r="L4" s="5">
        <f>(H4*5+I4*4+J4*3+K4*2)/G4</f>
        <v>3.3181818181818183</v>
      </c>
      <c r="M4" s="6">
        <f>(H4+I4+J4)/G4*100</f>
        <v>77.272727272727266</v>
      </c>
      <c r="N4" s="5">
        <f>(H4+I4)/G4*100</f>
        <v>50</v>
      </c>
    </row>
    <row r="5" spans="1:14" ht="31.5" x14ac:dyDescent="0.25">
      <c r="A5" s="3" t="s">
        <v>18</v>
      </c>
      <c r="B5" s="2">
        <v>6</v>
      </c>
      <c r="C5" s="4">
        <v>44105</v>
      </c>
      <c r="D5" s="16" t="s">
        <v>116</v>
      </c>
      <c r="E5" s="2">
        <v>45</v>
      </c>
      <c r="F5" s="2">
        <f t="shared" ref="F5:F12" si="0">H5+I5+J5+K5</f>
        <v>23</v>
      </c>
      <c r="G5" s="2">
        <f t="shared" ref="G5:G12" si="1">H5+I5+J5+K5</f>
        <v>23</v>
      </c>
      <c r="H5" s="2">
        <v>1</v>
      </c>
      <c r="I5" s="2">
        <v>7</v>
      </c>
      <c r="J5" s="2">
        <v>11</v>
      </c>
      <c r="K5" s="2">
        <v>4</v>
      </c>
      <c r="L5" s="5">
        <f t="shared" ref="L5:L11" si="2">(H5*5+I5*4+J5*3+K5*2)/G5</f>
        <v>3.2173913043478262</v>
      </c>
      <c r="M5" s="6">
        <f t="shared" ref="M5:M12" si="3">(H5+I5+J5)/G5*100</f>
        <v>82.608695652173907</v>
      </c>
      <c r="N5" s="5">
        <f t="shared" ref="N5:N12" si="4">(H5+I5)/G5*100</f>
        <v>34.782608695652172</v>
      </c>
    </row>
    <row r="6" spans="1:14" ht="15.75" x14ac:dyDescent="0.25">
      <c r="A6" s="3" t="s">
        <v>19</v>
      </c>
      <c r="B6" s="2">
        <v>6</v>
      </c>
      <c r="C6" s="4">
        <v>44105</v>
      </c>
      <c r="D6" s="16"/>
      <c r="E6" s="2">
        <v>28</v>
      </c>
      <c r="F6" s="2">
        <f t="shared" si="0"/>
        <v>28</v>
      </c>
      <c r="G6" s="2">
        <f t="shared" si="1"/>
        <v>28</v>
      </c>
      <c r="H6" s="2">
        <v>0</v>
      </c>
      <c r="I6" s="2">
        <v>8</v>
      </c>
      <c r="J6" s="2">
        <v>13</v>
      </c>
      <c r="K6" s="2">
        <v>7</v>
      </c>
      <c r="L6" s="5">
        <f t="shared" si="2"/>
        <v>3.0357142857142856</v>
      </c>
      <c r="M6" s="6">
        <f t="shared" si="3"/>
        <v>75</v>
      </c>
      <c r="N6" s="5">
        <f t="shared" si="4"/>
        <v>28.571428571428569</v>
      </c>
    </row>
    <row r="7" spans="1:14" ht="15.75" x14ac:dyDescent="0.25">
      <c r="A7" s="3" t="s">
        <v>27</v>
      </c>
      <c r="B7" s="2">
        <v>6</v>
      </c>
      <c r="C7" s="4">
        <v>44105</v>
      </c>
      <c r="D7" s="16" t="s">
        <v>69</v>
      </c>
      <c r="E7" s="2">
        <v>30</v>
      </c>
      <c r="F7" s="2">
        <f t="shared" si="0"/>
        <v>30</v>
      </c>
      <c r="G7" s="2">
        <f t="shared" si="1"/>
        <v>30</v>
      </c>
      <c r="H7" s="2">
        <v>0</v>
      </c>
      <c r="I7" s="2">
        <v>8</v>
      </c>
      <c r="J7" s="2">
        <v>18</v>
      </c>
      <c r="K7" s="2">
        <v>4</v>
      </c>
      <c r="L7" s="5">
        <f t="shared" si="2"/>
        <v>3.1333333333333333</v>
      </c>
      <c r="M7" s="6">
        <f t="shared" si="3"/>
        <v>86.666666666666671</v>
      </c>
      <c r="N7" s="5">
        <f t="shared" si="4"/>
        <v>26.666666666666668</v>
      </c>
    </row>
    <row r="8" spans="1:14" ht="31.5" x14ac:dyDescent="0.25">
      <c r="A8" s="3" t="s">
        <v>28</v>
      </c>
      <c r="B8" s="2">
        <v>6</v>
      </c>
      <c r="C8" s="4">
        <v>44105</v>
      </c>
      <c r="D8" s="16" t="s">
        <v>66</v>
      </c>
      <c r="E8" s="2">
        <v>28</v>
      </c>
      <c r="F8" s="2">
        <f t="shared" si="0"/>
        <v>23</v>
      </c>
      <c r="G8" s="2">
        <f t="shared" si="1"/>
        <v>23</v>
      </c>
      <c r="H8" s="2">
        <v>2</v>
      </c>
      <c r="I8" s="2">
        <v>8</v>
      </c>
      <c r="J8" s="2">
        <v>9</v>
      </c>
      <c r="K8" s="2">
        <v>4</v>
      </c>
      <c r="L8" s="5">
        <f t="shared" si="2"/>
        <v>3.347826086956522</v>
      </c>
      <c r="M8" s="6">
        <f t="shared" si="3"/>
        <v>82.608695652173907</v>
      </c>
      <c r="N8" s="5">
        <f t="shared" si="4"/>
        <v>43.478260869565219</v>
      </c>
    </row>
    <row r="9" spans="1:14" ht="15.75" x14ac:dyDescent="0.25">
      <c r="A9" s="3" t="s">
        <v>20</v>
      </c>
      <c r="B9" s="2">
        <v>6</v>
      </c>
      <c r="C9" s="4">
        <v>44105</v>
      </c>
      <c r="D9" s="16" t="s">
        <v>59</v>
      </c>
      <c r="E9" s="2">
        <v>11</v>
      </c>
      <c r="F9" s="2">
        <f t="shared" si="0"/>
        <v>9</v>
      </c>
      <c r="G9" s="2">
        <f t="shared" si="1"/>
        <v>9</v>
      </c>
      <c r="H9" s="2">
        <v>0</v>
      </c>
      <c r="I9" s="2">
        <v>5</v>
      </c>
      <c r="J9" s="2">
        <v>3</v>
      </c>
      <c r="K9" s="2">
        <v>1</v>
      </c>
      <c r="L9" s="5">
        <f t="shared" si="2"/>
        <v>3.4444444444444446</v>
      </c>
      <c r="M9" s="6">
        <f t="shared" si="3"/>
        <v>88.888888888888886</v>
      </c>
      <c r="N9" s="5">
        <f t="shared" si="4"/>
        <v>55.555555555555557</v>
      </c>
    </row>
    <row r="10" spans="1:14" ht="15.75" x14ac:dyDescent="0.25">
      <c r="A10" s="3" t="s">
        <v>21</v>
      </c>
      <c r="B10" s="2">
        <v>6</v>
      </c>
      <c r="C10" s="4">
        <v>44105</v>
      </c>
      <c r="D10" s="16" t="s">
        <v>85</v>
      </c>
      <c r="E10" s="2">
        <v>32</v>
      </c>
      <c r="F10" s="2">
        <f t="shared" si="0"/>
        <v>32</v>
      </c>
      <c r="G10" s="2">
        <f t="shared" si="1"/>
        <v>32</v>
      </c>
      <c r="H10" s="2">
        <v>0</v>
      </c>
      <c r="I10" s="2">
        <v>3</v>
      </c>
      <c r="J10" s="2">
        <v>5</v>
      </c>
      <c r="K10" s="2">
        <v>24</v>
      </c>
      <c r="L10" s="5">
        <f t="shared" si="2"/>
        <v>2.34375</v>
      </c>
      <c r="M10" s="6">
        <f t="shared" si="3"/>
        <v>25</v>
      </c>
      <c r="N10" s="5">
        <f t="shared" si="4"/>
        <v>9.375</v>
      </c>
    </row>
    <row r="11" spans="1:14" ht="15.75" x14ac:dyDescent="0.25">
      <c r="A11" s="3" t="s">
        <v>22</v>
      </c>
      <c r="B11" s="2">
        <v>6</v>
      </c>
      <c r="C11" s="4">
        <v>44105</v>
      </c>
      <c r="D11" s="16" t="s">
        <v>75</v>
      </c>
      <c r="E11" s="2">
        <v>13</v>
      </c>
      <c r="F11" s="2">
        <f t="shared" si="0"/>
        <v>14</v>
      </c>
      <c r="G11" s="2">
        <f t="shared" si="1"/>
        <v>14</v>
      </c>
      <c r="H11" s="2">
        <v>3</v>
      </c>
      <c r="I11" s="2">
        <v>0</v>
      </c>
      <c r="J11" s="2">
        <v>11</v>
      </c>
      <c r="K11" s="2">
        <v>0</v>
      </c>
      <c r="L11" s="5">
        <f t="shared" si="2"/>
        <v>3.4285714285714284</v>
      </c>
      <c r="M11" s="6">
        <f t="shared" si="3"/>
        <v>100</v>
      </c>
      <c r="N11" s="5">
        <f t="shared" si="4"/>
        <v>21.428571428571427</v>
      </c>
    </row>
    <row r="12" spans="1:14" ht="15.75" x14ac:dyDescent="0.25">
      <c r="A12" s="8" t="s">
        <v>23</v>
      </c>
      <c r="B12" s="9"/>
      <c r="C12" s="9"/>
      <c r="D12" s="17"/>
      <c r="E12" s="9">
        <f>SUM(E4:E11)</f>
        <v>218</v>
      </c>
      <c r="F12" s="9">
        <f t="shared" si="0"/>
        <v>181</v>
      </c>
      <c r="G12" s="9">
        <f t="shared" si="1"/>
        <v>181</v>
      </c>
      <c r="H12" s="9">
        <f t="shared" ref="H12:K12" si="5">SUM(H4:H11)</f>
        <v>7</v>
      </c>
      <c r="I12" s="9">
        <f t="shared" si="5"/>
        <v>49</v>
      </c>
      <c r="J12" s="9">
        <f t="shared" si="5"/>
        <v>76</v>
      </c>
      <c r="K12" s="9">
        <f t="shared" si="5"/>
        <v>49</v>
      </c>
      <c r="L12" s="10">
        <f>(H12*5+I12*4+J12*3+K12*2)/G12</f>
        <v>3.0773480662983426</v>
      </c>
      <c r="M12" s="11">
        <f t="shared" si="3"/>
        <v>72.928176795580114</v>
      </c>
      <c r="N12" s="10">
        <f t="shared" si="4"/>
        <v>30.939226519337016</v>
      </c>
    </row>
    <row r="13" spans="1:14" ht="16.5" customHeight="1" x14ac:dyDescent="0.25">
      <c r="A13" s="23" t="s">
        <v>30</v>
      </c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 ht="15.75" x14ac:dyDescent="0.25">
      <c r="A14" s="24" t="s">
        <v>1</v>
      </c>
      <c r="B14" s="21" t="s">
        <v>2</v>
      </c>
      <c r="C14" s="22" t="s">
        <v>3</v>
      </c>
      <c r="D14" s="22" t="s">
        <v>4</v>
      </c>
      <c r="E14" s="21" t="s">
        <v>5</v>
      </c>
      <c r="F14" s="24" t="s">
        <v>6</v>
      </c>
      <c r="G14" s="24"/>
      <c r="H14" s="25" t="s">
        <v>10</v>
      </c>
      <c r="I14" s="25" t="s">
        <v>11</v>
      </c>
      <c r="J14" s="25" t="s">
        <v>12</v>
      </c>
      <c r="K14" s="25" t="s">
        <v>13</v>
      </c>
      <c r="L14" s="27" t="s">
        <v>14</v>
      </c>
      <c r="M14" s="28" t="s">
        <v>15</v>
      </c>
      <c r="N14" s="30" t="s">
        <v>16</v>
      </c>
    </row>
    <row r="15" spans="1:14" ht="68.25" customHeight="1" x14ac:dyDescent="0.25">
      <c r="A15" s="24"/>
      <c r="B15" s="21"/>
      <c r="C15" s="22"/>
      <c r="D15" s="22"/>
      <c r="E15" s="21"/>
      <c r="F15" s="2" t="s">
        <v>9</v>
      </c>
      <c r="G15" s="2" t="s">
        <v>8</v>
      </c>
      <c r="H15" s="26"/>
      <c r="I15" s="26"/>
      <c r="J15" s="26"/>
      <c r="K15" s="26"/>
      <c r="L15" s="27"/>
      <c r="M15" s="29"/>
      <c r="N15" s="31"/>
    </row>
    <row r="16" spans="1:14" ht="15.75" x14ac:dyDescent="0.25">
      <c r="A16" s="3" t="s">
        <v>17</v>
      </c>
      <c r="B16" s="2">
        <v>6</v>
      </c>
      <c r="C16" s="4">
        <v>44098</v>
      </c>
      <c r="D16" s="16" t="s">
        <v>103</v>
      </c>
      <c r="E16" s="2">
        <v>31</v>
      </c>
      <c r="F16" s="2">
        <f>H16+I16+J16+K16</f>
        <v>18</v>
      </c>
      <c r="G16" s="2">
        <f>H16+I16+J16+K16</f>
        <v>18</v>
      </c>
      <c r="H16" s="2">
        <v>0</v>
      </c>
      <c r="I16" s="2">
        <v>6</v>
      </c>
      <c r="J16" s="2">
        <v>2</v>
      </c>
      <c r="K16" s="2">
        <v>10</v>
      </c>
      <c r="L16" s="5">
        <f>(H16*5+I16*4+J16*3+K16*2)/G16</f>
        <v>2.7777777777777777</v>
      </c>
      <c r="M16" s="6">
        <f>(H16+I16+J16)/G16*100</f>
        <v>44.444444444444443</v>
      </c>
      <c r="N16" s="5">
        <f>(H16+I16)/G16*100</f>
        <v>33.333333333333329</v>
      </c>
    </row>
    <row r="17" spans="1:14" ht="31.5" x14ac:dyDescent="0.25">
      <c r="A17" s="3" t="s">
        <v>18</v>
      </c>
      <c r="B17" s="2">
        <v>6</v>
      </c>
      <c r="C17" s="4">
        <v>44098</v>
      </c>
      <c r="D17" s="16" t="s">
        <v>117</v>
      </c>
      <c r="E17" s="2">
        <v>45</v>
      </c>
      <c r="F17" s="2">
        <f t="shared" ref="F17:F24" si="6">H17+I17+J17+K17</f>
        <v>44</v>
      </c>
      <c r="G17" s="2">
        <f t="shared" ref="G17:G24" si="7">H17+I17+J17+K17</f>
        <v>44</v>
      </c>
      <c r="H17" s="2">
        <v>0</v>
      </c>
      <c r="I17" s="2">
        <v>12</v>
      </c>
      <c r="J17" s="2">
        <v>22</v>
      </c>
      <c r="K17" s="2">
        <v>10</v>
      </c>
      <c r="L17" s="5">
        <f t="shared" ref="L17:L23" si="8">(H17*5+I17*4+J17*3+K17*2)/G17</f>
        <v>3.0454545454545454</v>
      </c>
      <c r="M17" s="6">
        <f t="shared" ref="M17:M24" si="9">(H17+I17+J17)/G17*100</f>
        <v>77.272727272727266</v>
      </c>
      <c r="N17" s="5">
        <f t="shared" ref="N17:N24" si="10">(H17+I17)/G17*100</f>
        <v>27.27272727272727</v>
      </c>
    </row>
    <row r="18" spans="1:14" ht="15.75" x14ac:dyDescent="0.25">
      <c r="A18" s="3" t="s">
        <v>19</v>
      </c>
      <c r="B18" s="2">
        <v>6</v>
      </c>
      <c r="C18" s="4">
        <v>44098</v>
      </c>
      <c r="D18" s="16"/>
      <c r="E18" s="2">
        <v>28</v>
      </c>
      <c r="F18" s="2">
        <f t="shared" si="6"/>
        <v>27</v>
      </c>
      <c r="G18" s="2">
        <f t="shared" si="7"/>
        <v>27</v>
      </c>
      <c r="H18" s="2">
        <v>0</v>
      </c>
      <c r="I18" s="2">
        <v>5</v>
      </c>
      <c r="J18" s="2">
        <v>15</v>
      </c>
      <c r="K18" s="2">
        <v>7</v>
      </c>
      <c r="L18" s="5">
        <f t="shared" si="8"/>
        <v>2.925925925925926</v>
      </c>
      <c r="M18" s="6">
        <f t="shared" si="9"/>
        <v>74.074074074074076</v>
      </c>
      <c r="N18" s="5">
        <f t="shared" si="10"/>
        <v>18.518518518518519</v>
      </c>
    </row>
    <row r="19" spans="1:14" ht="15.75" x14ac:dyDescent="0.25">
      <c r="A19" s="3" t="s">
        <v>27</v>
      </c>
      <c r="B19" s="2">
        <v>6</v>
      </c>
      <c r="C19" s="4">
        <v>44098</v>
      </c>
      <c r="D19" s="16" t="s">
        <v>67</v>
      </c>
      <c r="E19" s="2">
        <v>30</v>
      </c>
      <c r="F19" s="2">
        <f t="shared" si="6"/>
        <v>30</v>
      </c>
      <c r="G19" s="2">
        <f t="shared" si="7"/>
        <v>30</v>
      </c>
      <c r="H19" s="2">
        <v>2</v>
      </c>
      <c r="I19" s="2">
        <v>7</v>
      </c>
      <c r="J19" s="2">
        <v>15</v>
      </c>
      <c r="K19" s="2">
        <v>6</v>
      </c>
      <c r="L19" s="5">
        <f t="shared" si="8"/>
        <v>3.1666666666666665</v>
      </c>
      <c r="M19" s="6">
        <f t="shared" si="9"/>
        <v>80</v>
      </c>
      <c r="N19" s="5">
        <f t="shared" si="10"/>
        <v>30</v>
      </c>
    </row>
    <row r="20" spans="1:14" ht="31.5" customHeight="1" x14ac:dyDescent="0.25">
      <c r="A20" s="3" t="s">
        <v>28</v>
      </c>
      <c r="B20" s="2">
        <v>6</v>
      </c>
      <c r="C20" s="4">
        <v>44098</v>
      </c>
      <c r="D20" s="18" t="s">
        <v>50</v>
      </c>
      <c r="E20" s="2">
        <v>28</v>
      </c>
      <c r="F20" s="2">
        <f t="shared" si="6"/>
        <v>25</v>
      </c>
      <c r="G20" s="2">
        <f t="shared" si="7"/>
        <v>25</v>
      </c>
      <c r="H20" s="2">
        <v>0</v>
      </c>
      <c r="I20" s="2">
        <v>8</v>
      </c>
      <c r="J20" s="2">
        <v>13</v>
      </c>
      <c r="K20" s="2">
        <v>4</v>
      </c>
      <c r="L20" s="5">
        <f t="shared" si="8"/>
        <v>3.16</v>
      </c>
      <c r="M20" s="6">
        <f t="shared" si="9"/>
        <v>84</v>
      </c>
      <c r="N20" s="5">
        <f t="shared" si="10"/>
        <v>32</v>
      </c>
    </row>
    <row r="21" spans="1:14" ht="15.75" x14ac:dyDescent="0.25">
      <c r="A21" s="3" t="s">
        <v>20</v>
      </c>
      <c r="B21" s="2">
        <v>6</v>
      </c>
      <c r="C21" s="4">
        <v>44098</v>
      </c>
      <c r="D21" s="16" t="s">
        <v>60</v>
      </c>
      <c r="E21" s="2">
        <v>11</v>
      </c>
      <c r="F21" s="2">
        <f t="shared" si="6"/>
        <v>10</v>
      </c>
      <c r="G21" s="2">
        <f t="shared" si="7"/>
        <v>10</v>
      </c>
      <c r="H21" s="2">
        <v>2</v>
      </c>
      <c r="I21" s="2">
        <v>3</v>
      </c>
      <c r="J21" s="2">
        <v>5</v>
      </c>
      <c r="K21" s="2">
        <v>0</v>
      </c>
      <c r="L21" s="5">
        <f t="shared" si="8"/>
        <v>3.7</v>
      </c>
      <c r="M21" s="6">
        <f t="shared" si="9"/>
        <v>100</v>
      </c>
      <c r="N21" s="5">
        <f t="shared" si="10"/>
        <v>50</v>
      </c>
    </row>
    <row r="22" spans="1:14" ht="31.5" x14ac:dyDescent="0.25">
      <c r="A22" s="3" t="s">
        <v>21</v>
      </c>
      <c r="B22" s="2">
        <v>6</v>
      </c>
      <c r="C22" s="4">
        <v>44098</v>
      </c>
      <c r="D22" s="16" t="s">
        <v>88</v>
      </c>
      <c r="E22" s="2">
        <v>32</v>
      </c>
      <c r="F22" s="2">
        <f t="shared" si="6"/>
        <v>31</v>
      </c>
      <c r="G22" s="2">
        <f t="shared" si="7"/>
        <v>31</v>
      </c>
      <c r="H22" s="2">
        <v>0</v>
      </c>
      <c r="I22" s="2">
        <v>4</v>
      </c>
      <c r="J22" s="2">
        <v>12</v>
      </c>
      <c r="K22" s="2">
        <v>15</v>
      </c>
      <c r="L22" s="5">
        <f t="shared" si="8"/>
        <v>2.6451612903225805</v>
      </c>
      <c r="M22" s="6">
        <f t="shared" si="9"/>
        <v>51.612903225806448</v>
      </c>
      <c r="N22" s="5">
        <f t="shared" si="10"/>
        <v>12.903225806451612</v>
      </c>
    </row>
    <row r="23" spans="1:14" ht="15.75" x14ac:dyDescent="0.25">
      <c r="A23" s="3" t="s">
        <v>22</v>
      </c>
      <c r="B23" s="2">
        <v>6</v>
      </c>
      <c r="C23" s="4">
        <v>44098</v>
      </c>
      <c r="D23" s="16" t="s">
        <v>78</v>
      </c>
      <c r="E23" s="2">
        <v>13</v>
      </c>
      <c r="F23" s="2">
        <f t="shared" si="6"/>
        <v>14</v>
      </c>
      <c r="G23" s="2">
        <f t="shared" si="7"/>
        <v>14</v>
      </c>
      <c r="H23" s="2">
        <v>3</v>
      </c>
      <c r="I23" s="2">
        <v>3</v>
      </c>
      <c r="J23" s="2">
        <v>8</v>
      </c>
      <c r="K23" s="2">
        <v>0</v>
      </c>
      <c r="L23" s="5">
        <f t="shared" si="8"/>
        <v>3.6428571428571428</v>
      </c>
      <c r="M23" s="6">
        <f t="shared" si="9"/>
        <v>100</v>
      </c>
      <c r="N23" s="5">
        <f t="shared" si="10"/>
        <v>42.857142857142854</v>
      </c>
    </row>
    <row r="24" spans="1:14" ht="15.75" x14ac:dyDescent="0.25">
      <c r="A24" s="8" t="s">
        <v>23</v>
      </c>
      <c r="B24" s="9"/>
      <c r="C24" s="9"/>
      <c r="D24" s="17"/>
      <c r="E24" s="9">
        <f>SUM(E16:E23)</f>
        <v>218</v>
      </c>
      <c r="F24" s="9">
        <f t="shared" si="6"/>
        <v>199</v>
      </c>
      <c r="G24" s="9">
        <f t="shared" si="7"/>
        <v>199</v>
      </c>
      <c r="H24" s="9">
        <f t="shared" ref="H24" si="11">SUM(H16:H23)</f>
        <v>7</v>
      </c>
      <c r="I24" s="9">
        <f t="shared" ref="I24" si="12">SUM(I16:I23)</f>
        <v>48</v>
      </c>
      <c r="J24" s="9">
        <f t="shared" ref="J24" si="13">SUM(J16:J23)</f>
        <v>92</v>
      </c>
      <c r="K24" s="9">
        <f t="shared" ref="K24" si="14">SUM(K16:K23)</f>
        <v>52</v>
      </c>
      <c r="L24" s="10">
        <f>(H24*5+I24*4+J24*3+K24*2)/G24</f>
        <v>3.050251256281407</v>
      </c>
      <c r="M24" s="11">
        <f t="shared" si="9"/>
        <v>73.869346733668337</v>
      </c>
      <c r="N24" s="10">
        <f t="shared" si="10"/>
        <v>27.638190954773869</v>
      </c>
    </row>
    <row r="26" spans="1:14" ht="32.25" customHeight="1" x14ac:dyDescent="0.25">
      <c r="A26" s="23" t="s">
        <v>31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</row>
    <row r="27" spans="1:14" ht="15.75" x14ac:dyDescent="0.25">
      <c r="A27" s="24" t="s">
        <v>1</v>
      </c>
      <c r="B27" s="21" t="s">
        <v>2</v>
      </c>
      <c r="C27" s="22" t="s">
        <v>3</v>
      </c>
      <c r="D27" s="22" t="s">
        <v>4</v>
      </c>
      <c r="E27" s="21" t="s">
        <v>5</v>
      </c>
      <c r="F27" s="24" t="s">
        <v>6</v>
      </c>
      <c r="G27" s="24"/>
      <c r="H27" s="25" t="s">
        <v>10</v>
      </c>
      <c r="I27" s="25" t="s">
        <v>11</v>
      </c>
      <c r="J27" s="25" t="s">
        <v>12</v>
      </c>
      <c r="K27" s="25" t="s">
        <v>13</v>
      </c>
      <c r="L27" s="27" t="s">
        <v>14</v>
      </c>
      <c r="M27" s="28" t="s">
        <v>15</v>
      </c>
      <c r="N27" s="30" t="s">
        <v>16</v>
      </c>
    </row>
    <row r="28" spans="1:14" ht="69" customHeight="1" x14ac:dyDescent="0.25">
      <c r="A28" s="24"/>
      <c r="B28" s="21"/>
      <c r="C28" s="22"/>
      <c r="D28" s="22"/>
      <c r="E28" s="21"/>
      <c r="F28" s="2" t="s">
        <v>9</v>
      </c>
      <c r="G28" s="2" t="s">
        <v>8</v>
      </c>
      <c r="H28" s="26"/>
      <c r="I28" s="26"/>
      <c r="J28" s="26"/>
      <c r="K28" s="26"/>
      <c r="L28" s="27"/>
      <c r="M28" s="29"/>
      <c r="N28" s="31"/>
    </row>
    <row r="29" spans="1:14" ht="15.75" x14ac:dyDescent="0.25">
      <c r="A29" s="3" t="s">
        <v>17</v>
      </c>
      <c r="B29" s="2">
        <v>6</v>
      </c>
      <c r="C29" s="4">
        <v>44098</v>
      </c>
      <c r="D29" s="16" t="s">
        <v>101</v>
      </c>
      <c r="E29" s="2">
        <v>31</v>
      </c>
      <c r="F29" s="2">
        <f>H29+I29+J29+K29</f>
        <v>27</v>
      </c>
      <c r="G29" s="2">
        <f>H29+I29+J29+K29</f>
        <v>27</v>
      </c>
      <c r="H29" s="2">
        <v>0</v>
      </c>
      <c r="I29" s="2">
        <v>10</v>
      </c>
      <c r="J29" s="2">
        <v>12</v>
      </c>
      <c r="K29" s="2">
        <v>5</v>
      </c>
      <c r="L29" s="5">
        <f>(H29*5+I29*4+J29*3+K29*2)/G29</f>
        <v>3.1851851851851851</v>
      </c>
      <c r="M29" s="6">
        <f>(H29+I29+J29)/G29*100</f>
        <v>81.481481481481481</v>
      </c>
      <c r="N29" s="5">
        <f>(H29+I29)/G29*100</f>
        <v>37.037037037037038</v>
      </c>
    </row>
    <row r="30" spans="1:14" ht="15.75" x14ac:dyDescent="0.25">
      <c r="A30" s="3" t="s">
        <v>18</v>
      </c>
      <c r="B30" s="2">
        <v>6</v>
      </c>
      <c r="C30" s="4">
        <v>44098</v>
      </c>
      <c r="D30" s="16" t="s">
        <v>118</v>
      </c>
      <c r="E30" s="2">
        <v>45</v>
      </c>
      <c r="F30" s="2">
        <f t="shared" ref="F30:F37" si="15">H30+I30+J30+K30</f>
        <v>42</v>
      </c>
      <c r="G30" s="2">
        <f t="shared" ref="G30:G37" si="16">H30+I30+J30+K30</f>
        <v>42</v>
      </c>
      <c r="H30" s="2">
        <v>12</v>
      </c>
      <c r="I30" s="2">
        <v>22</v>
      </c>
      <c r="J30" s="2">
        <v>7</v>
      </c>
      <c r="K30" s="2">
        <v>1</v>
      </c>
      <c r="L30" s="5">
        <f t="shared" ref="L30:L36" si="17">(H30*5+I30*4+J30*3+K30*2)/G30</f>
        <v>4.0714285714285712</v>
      </c>
      <c r="M30" s="6">
        <f t="shared" ref="M30:M37" si="18">(H30+I30+J30)/G30*100</f>
        <v>97.61904761904762</v>
      </c>
      <c r="N30" s="5">
        <f t="shared" ref="N30:N37" si="19">(H30+I30)/G30*100</f>
        <v>80.952380952380949</v>
      </c>
    </row>
    <row r="31" spans="1:14" ht="15.75" x14ac:dyDescent="0.25">
      <c r="A31" s="3" t="s">
        <v>19</v>
      </c>
      <c r="B31" s="2">
        <v>6</v>
      </c>
      <c r="C31" s="4">
        <v>44098</v>
      </c>
      <c r="D31" s="16"/>
      <c r="E31" s="2">
        <v>28</v>
      </c>
      <c r="F31" s="2">
        <f t="shared" si="15"/>
        <v>27</v>
      </c>
      <c r="G31" s="2">
        <f t="shared" si="16"/>
        <v>27</v>
      </c>
      <c r="H31" s="2">
        <v>0</v>
      </c>
      <c r="I31" s="2">
        <v>5</v>
      </c>
      <c r="J31" s="2">
        <v>17</v>
      </c>
      <c r="K31" s="2">
        <v>5</v>
      </c>
      <c r="L31" s="5">
        <f t="shared" si="17"/>
        <v>3</v>
      </c>
      <c r="M31" s="6">
        <f t="shared" si="18"/>
        <v>81.481481481481481</v>
      </c>
      <c r="N31" s="5">
        <f t="shared" si="19"/>
        <v>18.518518518518519</v>
      </c>
    </row>
    <row r="32" spans="1:14" ht="15.75" x14ac:dyDescent="0.25">
      <c r="A32" s="3" t="s">
        <v>27</v>
      </c>
      <c r="B32" s="2">
        <v>6</v>
      </c>
      <c r="C32" s="4">
        <v>44098</v>
      </c>
      <c r="D32" s="16" t="s">
        <v>68</v>
      </c>
      <c r="E32" s="2">
        <v>30</v>
      </c>
      <c r="F32" s="2">
        <f t="shared" si="15"/>
        <v>30</v>
      </c>
      <c r="G32" s="2">
        <f t="shared" si="16"/>
        <v>30</v>
      </c>
      <c r="H32" s="2">
        <v>0</v>
      </c>
      <c r="I32" s="2">
        <v>8</v>
      </c>
      <c r="J32" s="2">
        <v>18</v>
      </c>
      <c r="K32" s="2">
        <v>4</v>
      </c>
      <c r="L32" s="5">
        <f t="shared" si="17"/>
        <v>3.1333333333333333</v>
      </c>
      <c r="M32" s="6">
        <f t="shared" si="18"/>
        <v>86.666666666666671</v>
      </c>
      <c r="N32" s="5">
        <f t="shared" si="19"/>
        <v>26.666666666666668</v>
      </c>
    </row>
    <row r="33" spans="1:14" ht="31.5" x14ac:dyDescent="0.25">
      <c r="A33" s="3" t="s">
        <v>28</v>
      </c>
      <c r="B33" s="2">
        <v>6</v>
      </c>
      <c r="C33" s="4">
        <v>44098</v>
      </c>
      <c r="D33" s="16" t="s">
        <v>53</v>
      </c>
      <c r="E33" s="2">
        <v>28</v>
      </c>
      <c r="F33" s="2">
        <f t="shared" si="15"/>
        <v>21</v>
      </c>
      <c r="G33" s="2">
        <f t="shared" si="16"/>
        <v>21</v>
      </c>
      <c r="H33" s="2">
        <v>1</v>
      </c>
      <c r="I33" s="2">
        <v>5</v>
      </c>
      <c r="J33" s="2">
        <v>11</v>
      </c>
      <c r="K33" s="2">
        <v>4</v>
      </c>
      <c r="L33" s="5">
        <f t="shared" si="17"/>
        <v>3.1428571428571428</v>
      </c>
      <c r="M33" s="6">
        <f t="shared" si="18"/>
        <v>80.952380952380949</v>
      </c>
      <c r="N33" s="5">
        <f t="shared" si="19"/>
        <v>28.571428571428569</v>
      </c>
    </row>
    <row r="34" spans="1:14" ht="15.75" x14ac:dyDescent="0.25">
      <c r="A34" s="3" t="s">
        <v>20</v>
      </c>
      <c r="B34" s="2">
        <v>6</v>
      </c>
      <c r="C34" s="4">
        <v>44098</v>
      </c>
      <c r="D34" s="16" t="s">
        <v>61</v>
      </c>
      <c r="E34" s="2">
        <v>11</v>
      </c>
      <c r="F34" s="2">
        <f t="shared" si="15"/>
        <v>8</v>
      </c>
      <c r="G34" s="2">
        <f t="shared" si="16"/>
        <v>8</v>
      </c>
      <c r="H34" s="2">
        <v>0</v>
      </c>
      <c r="I34" s="2">
        <v>3</v>
      </c>
      <c r="J34" s="2">
        <v>5</v>
      </c>
      <c r="K34" s="2">
        <v>0</v>
      </c>
      <c r="L34" s="5">
        <f t="shared" si="17"/>
        <v>3.375</v>
      </c>
      <c r="M34" s="6">
        <f t="shared" si="18"/>
        <v>100</v>
      </c>
      <c r="N34" s="5">
        <f t="shared" si="19"/>
        <v>37.5</v>
      </c>
    </row>
    <row r="35" spans="1:14" ht="15.75" x14ac:dyDescent="0.25">
      <c r="A35" s="3" t="s">
        <v>21</v>
      </c>
      <c r="B35" s="2">
        <v>6</v>
      </c>
      <c r="C35" s="4">
        <v>44098</v>
      </c>
      <c r="D35" s="16" t="s">
        <v>87</v>
      </c>
      <c r="E35" s="2">
        <v>32</v>
      </c>
      <c r="F35" s="2">
        <f t="shared" si="15"/>
        <v>33</v>
      </c>
      <c r="G35" s="2">
        <f t="shared" si="16"/>
        <v>33</v>
      </c>
      <c r="H35" s="2">
        <v>1</v>
      </c>
      <c r="I35" s="2">
        <v>13</v>
      </c>
      <c r="J35" s="2">
        <v>10</v>
      </c>
      <c r="K35" s="2">
        <v>9</v>
      </c>
      <c r="L35" s="5">
        <f t="shared" si="17"/>
        <v>3.1818181818181817</v>
      </c>
      <c r="M35" s="6">
        <f t="shared" si="18"/>
        <v>72.727272727272734</v>
      </c>
      <c r="N35" s="5">
        <f t="shared" si="19"/>
        <v>42.424242424242422</v>
      </c>
    </row>
    <row r="36" spans="1:14" ht="15.75" x14ac:dyDescent="0.25">
      <c r="A36" s="3" t="s">
        <v>22</v>
      </c>
      <c r="B36" s="2">
        <v>6</v>
      </c>
      <c r="C36" s="4">
        <v>44098</v>
      </c>
      <c r="D36" s="16" t="s">
        <v>77</v>
      </c>
      <c r="E36" s="2">
        <v>13</v>
      </c>
      <c r="F36" s="2">
        <f t="shared" si="15"/>
        <v>13</v>
      </c>
      <c r="G36" s="2">
        <f t="shared" si="16"/>
        <v>13</v>
      </c>
      <c r="H36" s="2">
        <v>2</v>
      </c>
      <c r="I36" s="2">
        <v>6</v>
      </c>
      <c r="J36" s="2">
        <v>5</v>
      </c>
      <c r="K36" s="2">
        <v>0</v>
      </c>
      <c r="L36" s="5">
        <f t="shared" si="17"/>
        <v>3.7692307692307692</v>
      </c>
      <c r="M36" s="6">
        <f t="shared" si="18"/>
        <v>100</v>
      </c>
      <c r="N36" s="5">
        <f t="shared" si="19"/>
        <v>61.53846153846154</v>
      </c>
    </row>
    <row r="37" spans="1:14" ht="15.75" x14ac:dyDescent="0.25">
      <c r="A37" s="8" t="s">
        <v>23</v>
      </c>
      <c r="B37" s="9"/>
      <c r="C37" s="9"/>
      <c r="D37" s="17"/>
      <c r="E37" s="9">
        <f>SUM(E29:E36)</f>
        <v>218</v>
      </c>
      <c r="F37" s="9">
        <f t="shared" si="15"/>
        <v>201</v>
      </c>
      <c r="G37" s="9">
        <f t="shared" si="16"/>
        <v>201</v>
      </c>
      <c r="H37" s="9">
        <f t="shared" ref="H37" si="20">SUM(H29:H36)</f>
        <v>16</v>
      </c>
      <c r="I37" s="9">
        <f t="shared" ref="I37" si="21">SUM(I29:I36)</f>
        <v>72</v>
      </c>
      <c r="J37" s="9">
        <f t="shared" ref="J37" si="22">SUM(J29:J36)</f>
        <v>85</v>
      </c>
      <c r="K37" s="9">
        <f t="shared" ref="K37" si="23">SUM(K29:K36)</f>
        <v>28</v>
      </c>
      <c r="L37" s="10">
        <f>(H37*5+I37*4+J37*3+K37*2)/G37</f>
        <v>3.3781094527363185</v>
      </c>
      <c r="M37" s="11">
        <f t="shared" si="18"/>
        <v>86.069651741293526</v>
      </c>
      <c r="N37" s="10">
        <f t="shared" si="19"/>
        <v>43.781094527363187</v>
      </c>
    </row>
    <row r="39" spans="1:14" ht="33" customHeight="1" x14ac:dyDescent="0.25">
      <c r="A39" s="23" t="s">
        <v>32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</row>
    <row r="40" spans="1:14" ht="15.75" x14ac:dyDescent="0.25">
      <c r="A40" s="24" t="s">
        <v>1</v>
      </c>
      <c r="B40" s="21" t="s">
        <v>2</v>
      </c>
      <c r="C40" s="22" t="s">
        <v>3</v>
      </c>
      <c r="D40" s="22" t="s">
        <v>4</v>
      </c>
      <c r="E40" s="21" t="s">
        <v>5</v>
      </c>
      <c r="F40" s="24" t="s">
        <v>6</v>
      </c>
      <c r="G40" s="24"/>
      <c r="H40" s="25" t="s">
        <v>10</v>
      </c>
      <c r="I40" s="25" t="s">
        <v>11</v>
      </c>
      <c r="J40" s="25" t="s">
        <v>12</v>
      </c>
      <c r="K40" s="25" t="s">
        <v>13</v>
      </c>
      <c r="L40" s="27" t="s">
        <v>14</v>
      </c>
      <c r="M40" s="28" t="s">
        <v>15</v>
      </c>
      <c r="N40" s="30" t="s">
        <v>16</v>
      </c>
    </row>
    <row r="41" spans="1:14" ht="64.5" customHeight="1" x14ac:dyDescent="0.25">
      <c r="A41" s="24"/>
      <c r="B41" s="21"/>
      <c r="C41" s="22"/>
      <c r="D41" s="22"/>
      <c r="E41" s="21"/>
      <c r="F41" s="2" t="s">
        <v>9</v>
      </c>
      <c r="G41" s="2" t="s">
        <v>8</v>
      </c>
      <c r="H41" s="26"/>
      <c r="I41" s="26"/>
      <c r="J41" s="26"/>
      <c r="K41" s="26"/>
      <c r="L41" s="27"/>
      <c r="M41" s="29"/>
      <c r="N41" s="31"/>
    </row>
    <row r="42" spans="1:14" ht="31.5" x14ac:dyDescent="0.25">
      <c r="A42" s="3" t="s">
        <v>17</v>
      </c>
      <c r="B42" s="2">
        <v>6</v>
      </c>
      <c r="C42" s="4">
        <v>44096</v>
      </c>
      <c r="D42" s="16" t="s">
        <v>104</v>
      </c>
      <c r="E42" s="2">
        <v>31</v>
      </c>
      <c r="F42" s="2">
        <f>H42+I42+J42+K42</f>
        <v>28</v>
      </c>
      <c r="G42" s="2">
        <f>H42+I42+J42+K42</f>
        <v>28</v>
      </c>
      <c r="H42" s="2">
        <v>0</v>
      </c>
      <c r="I42" s="2">
        <v>12</v>
      </c>
      <c r="J42" s="2">
        <v>15</v>
      </c>
      <c r="K42" s="2">
        <v>1</v>
      </c>
      <c r="L42" s="5">
        <f>(H42*5+I42*4+J42*3+K42*2)/G42</f>
        <v>3.3928571428571428</v>
      </c>
      <c r="M42" s="6">
        <f>(H42+I42+J42)/G42*100</f>
        <v>96.428571428571431</v>
      </c>
      <c r="N42" s="5">
        <f>(H42+I42)/G42*100</f>
        <v>42.857142857142854</v>
      </c>
    </row>
    <row r="43" spans="1:14" ht="31.5" x14ac:dyDescent="0.25">
      <c r="A43" s="3" t="s">
        <v>18</v>
      </c>
      <c r="B43" s="2">
        <v>6</v>
      </c>
      <c r="C43" s="4">
        <v>44096</v>
      </c>
      <c r="D43" s="16" t="s">
        <v>119</v>
      </c>
      <c r="E43" s="2">
        <v>45</v>
      </c>
      <c r="F43" s="2">
        <f t="shared" ref="F43:F50" si="24">H43+I43+J43+K43</f>
        <v>35</v>
      </c>
      <c r="G43" s="2">
        <f t="shared" ref="G43:G50" si="25">H43+I43+J43+K43</f>
        <v>35</v>
      </c>
      <c r="H43" s="2">
        <v>0</v>
      </c>
      <c r="I43" s="2">
        <v>10</v>
      </c>
      <c r="J43" s="2">
        <v>23</v>
      </c>
      <c r="K43" s="2">
        <v>2</v>
      </c>
      <c r="L43" s="5">
        <f t="shared" ref="L43:L49" si="26">(H43*5+I43*4+J43*3+K43*2)/G43</f>
        <v>3.2285714285714286</v>
      </c>
      <c r="M43" s="6">
        <f t="shared" ref="M43:M50" si="27">(H43+I43+J43)/G43*100</f>
        <v>94.285714285714278</v>
      </c>
      <c r="N43" s="5">
        <f t="shared" ref="N43:N50" si="28">(H43+I43)/G43*100</f>
        <v>28.571428571428569</v>
      </c>
    </row>
    <row r="44" spans="1:14" ht="15.75" x14ac:dyDescent="0.25">
      <c r="A44" s="3" t="s">
        <v>19</v>
      </c>
      <c r="B44" s="2">
        <v>6</v>
      </c>
      <c r="C44" s="4">
        <v>44096</v>
      </c>
      <c r="D44" s="16"/>
      <c r="E44" s="2">
        <v>28</v>
      </c>
      <c r="F44" s="2">
        <f t="shared" si="24"/>
        <v>26</v>
      </c>
      <c r="G44" s="2">
        <f t="shared" si="25"/>
        <v>26</v>
      </c>
      <c r="H44" s="2">
        <v>0</v>
      </c>
      <c r="I44" s="2">
        <v>6</v>
      </c>
      <c r="J44" s="2">
        <v>10</v>
      </c>
      <c r="K44" s="2">
        <v>10</v>
      </c>
      <c r="L44" s="5">
        <f t="shared" si="26"/>
        <v>2.8461538461538463</v>
      </c>
      <c r="M44" s="6">
        <f t="shared" si="27"/>
        <v>61.53846153846154</v>
      </c>
      <c r="N44" s="5">
        <f t="shared" si="28"/>
        <v>23.076923076923077</v>
      </c>
    </row>
    <row r="45" spans="1:14" ht="15.75" x14ac:dyDescent="0.25">
      <c r="A45" s="3" t="s">
        <v>27</v>
      </c>
      <c r="B45" s="2">
        <v>6</v>
      </c>
      <c r="C45" s="4">
        <v>44096</v>
      </c>
      <c r="D45" s="16" t="s">
        <v>70</v>
      </c>
      <c r="E45" s="2">
        <v>31</v>
      </c>
      <c r="F45" s="2">
        <f t="shared" si="24"/>
        <v>31</v>
      </c>
      <c r="G45" s="2">
        <f t="shared" si="25"/>
        <v>31</v>
      </c>
      <c r="H45" s="2">
        <v>0</v>
      </c>
      <c r="I45" s="2">
        <v>8</v>
      </c>
      <c r="J45" s="2">
        <v>20</v>
      </c>
      <c r="K45" s="2">
        <v>3</v>
      </c>
      <c r="L45" s="5">
        <f t="shared" si="26"/>
        <v>3.161290322580645</v>
      </c>
      <c r="M45" s="6">
        <f t="shared" si="27"/>
        <v>90.322580645161281</v>
      </c>
      <c r="N45" s="5">
        <f t="shared" si="28"/>
        <v>25.806451612903224</v>
      </c>
    </row>
    <row r="46" spans="1:14" ht="15.75" x14ac:dyDescent="0.25">
      <c r="A46" s="3" t="s">
        <v>28</v>
      </c>
      <c r="B46" s="2">
        <v>6</v>
      </c>
      <c r="C46" s="4">
        <v>44096</v>
      </c>
      <c r="D46" s="16" t="s">
        <v>54</v>
      </c>
      <c r="E46" s="2">
        <v>28</v>
      </c>
      <c r="F46" s="2">
        <f t="shared" si="24"/>
        <v>20</v>
      </c>
      <c r="G46" s="2">
        <f t="shared" si="25"/>
        <v>20</v>
      </c>
      <c r="H46" s="2">
        <v>7</v>
      </c>
      <c r="I46" s="2">
        <v>6</v>
      </c>
      <c r="J46" s="2">
        <v>7</v>
      </c>
      <c r="K46" s="2">
        <v>0</v>
      </c>
      <c r="L46" s="5">
        <f t="shared" si="26"/>
        <v>4</v>
      </c>
      <c r="M46" s="6">
        <f t="shared" si="27"/>
        <v>100</v>
      </c>
      <c r="N46" s="5">
        <f t="shared" si="28"/>
        <v>65</v>
      </c>
    </row>
    <row r="47" spans="1:14" ht="15.75" x14ac:dyDescent="0.25">
      <c r="A47" s="3" t="s">
        <v>20</v>
      </c>
      <c r="B47" s="2">
        <v>6</v>
      </c>
      <c r="C47" s="4">
        <v>44096</v>
      </c>
      <c r="D47" s="16" t="s">
        <v>62</v>
      </c>
      <c r="E47" s="2">
        <v>11</v>
      </c>
      <c r="F47" s="2">
        <f t="shared" si="24"/>
        <v>10</v>
      </c>
      <c r="G47" s="2">
        <f t="shared" si="25"/>
        <v>10</v>
      </c>
      <c r="H47" s="2">
        <v>0</v>
      </c>
      <c r="I47" s="2">
        <v>6</v>
      </c>
      <c r="J47" s="2">
        <v>4</v>
      </c>
      <c r="K47" s="2">
        <v>0</v>
      </c>
      <c r="L47" s="5">
        <f t="shared" si="26"/>
        <v>3.6</v>
      </c>
      <c r="M47" s="6">
        <f t="shared" si="27"/>
        <v>100</v>
      </c>
      <c r="N47" s="5">
        <f t="shared" si="28"/>
        <v>60</v>
      </c>
    </row>
    <row r="48" spans="1:14" ht="15.75" x14ac:dyDescent="0.25">
      <c r="A48" s="3" t="s">
        <v>21</v>
      </c>
      <c r="B48" s="2">
        <v>6</v>
      </c>
      <c r="C48" s="4">
        <v>44096</v>
      </c>
      <c r="D48" s="16" t="s">
        <v>89</v>
      </c>
      <c r="E48" s="2">
        <v>32</v>
      </c>
      <c r="F48" s="2">
        <f t="shared" si="24"/>
        <v>32</v>
      </c>
      <c r="G48" s="2">
        <f t="shared" si="25"/>
        <v>32</v>
      </c>
      <c r="H48" s="2">
        <v>1</v>
      </c>
      <c r="I48" s="2">
        <v>5</v>
      </c>
      <c r="J48" s="2">
        <v>18</v>
      </c>
      <c r="K48" s="2">
        <v>8</v>
      </c>
      <c r="L48" s="5">
        <f t="shared" si="26"/>
        <v>2.96875</v>
      </c>
      <c r="M48" s="6">
        <f t="shared" si="27"/>
        <v>75</v>
      </c>
      <c r="N48" s="5">
        <f t="shared" si="28"/>
        <v>18.75</v>
      </c>
    </row>
    <row r="49" spans="1:14" ht="15.75" x14ac:dyDescent="0.25">
      <c r="A49" s="3" t="s">
        <v>22</v>
      </c>
      <c r="B49" s="2">
        <v>6</v>
      </c>
      <c r="C49" s="4">
        <v>44096</v>
      </c>
      <c r="D49" s="16" t="s">
        <v>82</v>
      </c>
      <c r="E49" s="2">
        <v>13</v>
      </c>
      <c r="F49" s="2">
        <f t="shared" si="24"/>
        <v>12</v>
      </c>
      <c r="G49" s="2">
        <f t="shared" si="25"/>
        <v>12</v>
      </c>
      <c r="H49" s="2">
        <v>6</v>
      </c>
      <c r="I49" s="2">
        <v>5</v>
      </c>
      <c r="J49" s="2">
        <v>1</v>
      </c>
      <c r="K49" s="2">
        <v>0</v>
      </c>
      <c r="L49" s="5">
        <f t="shared" si="26"/>
        <v>4.416666666666667</v>
      </c>
      <c r="M49" s="6">
        <f t="shared" si="27"/>
        <v>100</v>
      </c>
      <c r="N49" s="5">
        <f t="shared" si="28"/>
        <v>91.666666666666657</v>
      </c>
    </row>
    <row r="50" spans="1:14" ht="15.75" x14ac:dyDescent="0.25">
      <c r="A50" s="8" t="s">
        <v>23</v>
      </c>
      <c r="B50" s="9"/>
      <c r="C50" s="9"/>
      <c r="D50" s="17"/>
      <c r="E50" s="9">
        <f>SUM(E42:E49)</f>
        <v>219</v>
      </c>
      <c r="F50" s="9">
        <f t="shared" si="24"/>
        <v>194</v>
      </c>
      <c r="G50" s="9">
        <f t="shared" si="25"/>
        <v>194</v>
      </c>
      <c r="H50" s="9">
        <f t="shared" ref="H50" si="29">SUM(H42:H49)</f>
        <v>14</v>
      </c>
      <c r="I50" s="9">
        <f t="shared" ref="I50" si="30">SUM(I42:I49)</f>
        <v>58</v>
      </c>
      <c r="J50" s="9">
        <f t="shared" ref="J50" si="31">SUM(J42:J49)</f>
        <v>98</v>
      </c>
      <c r="K50" s="9">
        <f t="shared" ref="K50" si="32">SUM(K42:K49)</f>
        <v>24</v>
      </c>
      <c r="L50" s="10">
        <f>(H50*5+I50*4+J50*3+K50*2)/G50</f>
        <v>3.3195876288659796</v>
      </c>
      <c r="M50" s="11">
        <f t="shared" si="27"/>
        <v>87.628865979381445</v>
      </c>
      <c r="N50" s="10">
        <f t="shared" si="28"/>
        <v>37.113402061855673</v>
      </c>
    </row>
  </sheetData>
  <mergeCells count="56">
    <mergeCell ref="K40:K41"/>
    <mergeCell ref="L40:L41"/>
    <mergeCell ref="M40:M41"/>
    <mergeCell ref="N40:N41"/>
    <mergeCell ref="A39:N39"/>
    <mergeCell ref="A40:A41"/>
    <mergeCell ref="B40:B41"/>
    <mergeCell ref="C40:C41"/>
    <mergeCell ref="D40:D41"/>
    <mergeCell ref="E40:E41"/>
    <mergeCell ref="F40:G40"/>
    <mergeCell ref="H40:H41"/>
    <mergeCell ref="I40:I41"/>
    <mergeCell ref="J40:J41"/>
    <mergeCell ref="I27:I28"/>
    <mergeCell ref="J27:J28"/>
    <mergeCell ref="K27:K28"/>
    <mergeCell ref="L27:L28"/>
    <mergeCell ref="M27:M28"/>
    <mergeCell ref="N27:N28"/>
    <mergeCell ref="M14:M15"/>
    <mergeCell ref="N14:N15"/>
    <mergeCell ref="A26:N26"/>
    <mergeCell ref="A27:A28"/>
    <mergeCell ref="B27:B28"/>
    <mergeCell ref="C27:C28"/>
    <mergeCell ref="D27:D28"/>
    <mergeCell ref="E27:E28"/>
    <mergeCell ref="F27:G27"/>
    <mergeCell ref="H27:H28"/>
    <mergeCell ref="F14:G14"/>
    <mergeCell ref="H14:H15"/>
    <mergeCell ref="I14:I15"/>
    <mergeCell ref="J14:J15"/>
    <mergeCell ref="K14:K15"/>
    <mergeCell ref="L14:L15"/>
    <mergeCell ref="K2:K3"/>
    <mergeCell ref="L2:L3"/>
    <mergeCell ref="M2:M3"/>
    <mergeCell ref="N2:N3"/>
    <mergeCell ref="A13:N13"/>
    <mergeCell ref="A14:A15"/>
    <mergeCell ref="B14:B15"/>
    <mergeCell ref="C14:C15"/>
    <mergeCell ref="D14:D15"/>
    <mergeCell ref="E14:E15"/>
    <mergeCell ref="A1:N1"/>
    <mergeCell ref="A2:A3"/>
    <mergeCell ref="B2:B3"/>
    <mergeCell ref="C2:C3"/>
    <mergeCell ref="D2:D3"/>
    <mergeCell ref="E2:E3"/>
    <mergeCell ref="F2:G2"/>
    <mergeCell ref="H2:H3"/>
    <mergeCell ref="I2:I3"/>
    <mergeCell ref="J2:J3"/>
  </mergeCells>
  <pageMargins left="0.70866141732283472" right="0.70866141732283472" top="0.35433070866141736" bottom="0.35433070866141736" header="0.31496062992125984" footer="0.31496062992125984"/>
  <pageSetup paperSize="9" scale="92" fitToHeight="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workbookViewId="0">
      <selection activeCell="K6" sqref="K6"/>
    </sheetView>
  </sheetViews>
  <sheetFormatPr defaultRowHeight="15" x14ac:dyDescent="0.25"/>
  <cols>
    <col min="1" max="1" width="26.42578125" customWidth="1"/>
    <col min="2" max="2" width="5.28515625" customWidth="1"/>
    <col min="3" max="3" width="12.140625" customWidth="1"/>
    <col min="4" max="4" width="19.5703125" style="19" customWidth="1"/>
    <col min="5" max="5" width="6.5703125" customWidth="1"/>
    <col min="8" max="11" width="5.140625" customWidth="1"/>
    <col min="12" max="12" width="10.42578125" customWidth="1"/>
    <col min="14" max="14" width="8" customWidth="1"/>
  </cols>
  <sheetData>
    <row r="1" spans="1:14" ht="31.5" customHeight="1" x14ac:dyDescent="0.25">
      <c r="A1" s="23" t="s">
        <v>131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5.75" x14ac:dyDescent="0.25">
      <c r="A2" s="24" t="s">
        <v>1</v>
      </c>
      <c r="B2" s="21" t="s">
        <v>2</v>
      </c>
      <c r="C2" s="22" t="s">
        <v>3</v>
      </c>
      <c r="D2" s="22" t="s">
        <v>4</v>
      </c>
      <c r="E2" s="21" t="s">
        <v>5</v>
      </c>
      <c r="F2" s="24" t="s">
        <v>6</v>
      </c>
      <c r="G2" s="24"/>
      <c r="H2" s="25" t="s">
        <v>10</v>
      </c>
      <c r="I2" s="25" t="s">
        <v>11</v>
      </c>
      <c r="J2" s="25" t="s">
        <v>12</v>
      </c>
      <c r="K2" s="25" t="s">
        <v>13</v>
      </c>
      <c r="L2" s="27" t="s">
        <v>14</v>
      </c>
      <c r="M2" s="28" t="s">
        <v>15</v>
      </c>
      <c r="N2" s="30" t="s">
        <v>16</v>
      </c>
    </row>
    <row r="3" spans="1:14" ht="69.75" customHeight="1" x14ac:dyDescent="0.25">
      <c r="A3" s="24"/>
      <c r="B3" s="21"/>
      <c r="C3" s="22"/>
      <c r="D3" s="22"/>
      <c r="E3" s="21"/>
      <c r="F3" s="15" t="s">
        <v>7</v>
      </c>
      <c r="G3" s="15" t="s">
        <v>8</v>
      </c>
      <c r="H3" s="26"/>
      <c r="I3" s="26"/>
      <c r="J3" s="26"/>
      <c r="K3" s="26"/>
      <c r="L3" s="27"/>
      <c r="M3" s="29"/>
      <c r="N3" s="31"/>
    </row>
    <row r="4" spans="1:14" ht="15.75" x14ac:dyDescent="0.25">
      <c r="A4" s="3" t="s">
        <v>17</v>
      </c>
      <c r="B4" s="15">
        <v>7</v>
      </c>
      <c r="C4" s="4">
        <v>44111</v>
      </c>
      <c r="D4" s="16" t="s">
        <v>98</v>
      </c>
      <c r="E4" s="15">
        <v>34</v>
      </c>
      <c r="F4" s="15">
        <f>H4+I4+J4+K4</f>
        <v>29</v>
      </c>
      <c r="G4" s="15">
        <f>H4+I4+J4+K4</f>
        <v>29</v>
      </c>
      <c r="H4" s="15">
        <v>0</v>
      </c>
      <c r="I4" s="15">
        <v>10</v>
      </c>
      <c r="J4" s="15">
        <v>12</v>
      </c>
      <c r="K4" s="15">
        <v>7</v>
      </c>
      <c r="L4" s="5">
        <f>(H4*5+I4*4+J4*3+K4*2)/G4</f>
        <v>3.103448275862069</v>
      </c>
      <c r="M4" s="6">
        <f>(H4+I4+J4)/G4*100</f>
        <v>75.862068965517238</v>
      </c>
      <c r="N4" s="5">
        <f>(H4+I4)/G4*100</f>
        <v>34.482758620689658</v>
      </c>
    </row>
    <row r="5" spans="1:14" ht="31.5" x14ac:dyDescent="0.25">
      <c r="A5" s="3" t="s">
        <v>18</v>
      </c>
      <c r="B5" s="15">
        <v>7</v>
      </c>
      <c r="C5" s="4">
        <v>44111</v>
      </c>
      <c r="D5" s="16" t="s">
        <v>137</v>
      </c>
      <c r="E5" s="15">
        <v>60</v>
      </c>
      <c r="F5" s="15">
        <f t="shared" ref="F5:F12" si="0">H5+I5+J5+K5</f>
        <v>55</v>
      </c>
      <c r="G5" s="15">
        <f t="shared" ref="G5:G12" si="1">H5+I5+J5+K5</f>
        <v>55</v>
      </c>
      <c r="H5" s="15">
        <v>0</v>
      </c>
      <c r="I5" s="15">
        <v>17</v>
      </c>
      <c r="J5" s="15">
        <v>29</v>
      </c>
      <c r="K5" s="15">
        <v>9</v>
      </c>
      <c r="L5" s="5">
        <f t="shared" ref="L5:L11" si="2">(H5*5+I5*4+J5*3+K5*2)/G5</f>
        <v>3.1454545454545455</v>
      </c>
      <c r="M5" s="6">
        <f t="shared" ref="M5:M12" si="3">(H5+I5+J5)/G5*100</f>
        <v>83.636363636363626</v>
      </c>
      <c r="N5" s="5">
        <f t="shared" ref="N5:N12" si="4">(H5+I5)/G5*100</f>
        <v>30.909090909090907</v>
      </c>
    </row>
    <row r="6" spans="1:14" ht="15.75" x14ac:dyDescent="0.25">
      <c r="A6" s="3" t="s">
        <v>19</v>
      </c>
      <c r="B6" s="15">
        <v>7</v>
      </c>
      <c r="C6" s="4">
        <v>44111</v>
      </c>
      <c r="D6" s="16"/>
      <c r="E6" s="15">
        <v>18</v>
      </c>
      <c r="F6" s="15">
        <f t="shared" si="0"/>
        <v>16</v>
      </c>
      <c r="G6" s="15">
        <f t="shared" si="1"/>
        <v>16</v>
      </c>
      <c r="H6" s="15">
        <v>0</v>
      </c>
      <c r="I6" s="15">
        <v>6</v>
      </c>
      <c r="J6" s="15">
        <v>6</v>
      </c>
      <c r="K6" s="15">
        <v>4</v>
      </c>
      <c r="L6" s="5">
        <f t="shared" si="2"/>
        <v>3.125</v>
      </c>
      <c r="M6" s="6">
        <f t="shared" si="3"/>
        <v>75</v>
      </c>
      <c r="N6" s="5">
        <f t="shared" si="4"/>
        <v>37.5</v>
      </c>
    </row>
    <row r="7" spans="1:14" ht="15.75" x14ac:dyDescent="0.25">
      <c r="A7" s="3" t="s">
        <v>27</v>
      </c>
      <c r="B7" s="15">
        <v>7</v>
      </c>
      <c r="C7" s="4">
        <v>44111</v>
      </c>
      <c r="D7" s="16" t="s">
        <v>69</v>
      </c>
      <c r="E7" s="15">
        <v>19</v>
      </c>
      <c r="F7" s="15">
        <f t="shared" si="0"/>
        <v>19</v>
      </c>
      <c r="G7" s="15">
        <f t="shared" si="1"/>
        <v>19</v>
      </c>
      <c r="H7" s="15">
        <v>2</v>
      </c>
      <c r="I7" s="15">
        <v>5</v>
      </c>
      <c r="J7" s="15">
        <v>12</v>
      </c>
      <c r="K7" s="15">
        <v>0</v>
      </c>
      <c r="L7" s="5">
        <f t="shared" si="2"/>
        <v>3.4736842105263159</v>
      </c>
      <c r="M7" s="6">
        <f t="shared" si="3"/>
        <v>100</v>
      </c>
      <c r="N7" s="5">
        <f t="shared" si="4"/>
        <v>36.84210526315789</v>
      </c>
    </row>
    <row r="8" spans="1:14" ht="15.75" x14ac:dyDescent="0.25">
      <c r="A8" s="3" t="s">
        <v>28</v>
      </c>
      <c r="B8" s="15">
        <v>7</v>
      </c>
      <c r="C8" s="4">
        <v>44111</v>
      </c>
      <c r="D8" s="16" t="s">
        <v>55</v>
      </c>
      <c r="E8" s="15">
        <v>19</v>
      </c>
      <c r="F8" s="15">
        <f t="shared" si="0"/>
        <v>16</v>
      </c>
      <c r="G8" s="15">
        <f t="shared" si="1"/>
        <v>16</v>
      </c>
      <c r="H8" s="15">
        <v>1</v>
      </c>
      <c r="I8" s="15">
        <v>7</v>
      </c>
      <c r="J8" s="15">
        <v>7</v>
      </c>
      <c r="K8" s="15">
        <v>1</v>
      </c>
      <c r="L8" s="5">
        <f t="shared" si="2"/>
        <v>3.5</v>
      </c>
      <c r="M8" s="6">
        <f t="shared" si="3"/>
        <v>93.75</v>
      </c>
      <c r="N8" s="5">
        <f t="shared" si="4"/>
        <v>50</v>
      </c>
    </row>
    <row r="9" spans="1:14" ht="15.75" x14ac:dyDescent="0.25">
      <c r="A9" s="3" t="s">
        <v>20</v>
      </c>
      <c r="B9" s="15">
        <v>7</v>
      </c>
      <c r="C9" s="4">
        <v>44111</v>
      </c>
      <c r="D9" s="16" t="s">
        <v>63</v>
      </c>
      <c r="E9" s="15">
        <v>7</v>
      </c>
      <c r="F9" s="15">
        <f t="shared" si="0"/>
        <v>7</v>
      </c>
      <c r="G9" s="15">
        <f t="shared" si="1"/>
        <v>7</v>
      </c>
      <c r="H9" s="15">
        <v>1</v>
      </c>
      <c r="I9" s="15">
        <v>2</v>
      </c>
      <c r="J9" s="15">
        <v>3</v>
      </c>
      <c r="K9" s="15">
        <v>1</v>
      </c>
      <c r="L9" s="5">
        <f t="shared" si="2"/>
        <v>3.4285714285714284</v>
      </c>
      <c r="M9" s="6">
        <f t="shared" si="3"/>
        <v>85.714285714285708</v>
      </c>
      <c r="N9" s="5">
        <f t="shared" si="4"/>
        <v>42.857142857142854</v>
      </c>
    </row>
    <row r="10" spans="1:14" ht="15.75" x14ac:dyDescent="0.25">
      <c r="A10" s="3" t="s">
        <v>21</v>
      </c>
      <c r="B10" s="15">
        <v>7</v>
      </c>
      <c r="C10" s="4">
        <v>44111</v>
      </c>
      <c r="D10" s="16" t="s">
        <v>90</v>
      </c>
      <c r="E10" s="15">
        <v>18</v>
      </c>
      <c r="F10" s="15">
        <f t="shared" si="0"/>
        <v>26</v>
      </c>
      <c r="G10" s="15">
        <f t="shared" si="1"/>
        <v>26</v>
      </c>
      <c r="H10" s="15">
        <v>0</v>
      </c>
      <c r="I10" s="15">
        <v>2</v>
      </c>
      <c r="J10" s="15">
        <v>0</v>
      </c>
      <c r="K10" s="15">
        <v>24</v>
      </c>
      <c r="L10" s="5">
        <f t="shared" si="2"/>
        <v>2.1538461538461537</v>
      </c>
      <c r="M10" s="6">
        <f t="shared" si="3"/>
        <v>7.6923076923076925</v>
      </c>
      <c r="N10" s="5">
        <f t="shared" si="4"/>
        <v>7.6923076923076925</v>
      </c>
    </row>
    <row r="11" spans="1:14" ht="15.75" x14ac:dyDescent="0.25">
      <c r="A11" s="3" t="s">
        <v>22</v>
      </c>
      <c r="B11" s="15">
        <v>7</v>
      </c>
      <c r="C11" s="4">
        <v>44111</v>
      </c>
      <c r="D11" s="16" t="s">
        <v>75</v>
      </c>
      <c r="E11" s="15">
        <v>14</v>
      </c>
      <c r="F11" s="15">
        <f t="shared" si="0"/>
        <v>13</v>
      </c>
      <c r="G11" s="15">
        <f t="shared" si="1"/>
        <v>13</v>
      </c>
      <c r="H11" s="15">
        <v>4</v>
      </c>
      <c r="I11" s="15">
        <v>6</v>
      </c>
      <c r="J11" s="15">
        <v>3</v>
      </c>
      <c r="K11" s="15">
        <v>0</v>
      </c>
      <c r="L11" s="5">
        <f t="shared" si="2"/>
        <v>4.0769230769230766</v>
      </c>
      <c r="M11" s="6">
        <f t="shared" si="3"/>
        <v>100</v>
      </c>
      <c r="N11" s="5">
        <f t="shared" si="4"/>
        <v>76.923076923076934</v>
      </c>
    </row>
    <row r="12" spans="1:14" ht="15.75" x14ac:dyDescent="0.25">
      <c r="A12" s="8" t="s">
        <v>23</v>
      </c>
      <c r="B12" s="9"/>
      <c r="C12" s="9"/>
      <c r="D12" s="17"/>
      <c r="E12" s="9">
        <f>SUM(E4:E11)</f>
        <v>189</v>
      </c>
      <c r="F12" s="9">
        <f t="shared" si="0"/>
        <v>181</v>
      </c>
      <c r="G12" s="9">
        <f t="shared" si="1"/>
        <v>181</v>
      </c>
      <c r="H12" s="9">
        <f t="shared" ref="H12:K12" si="5">SUM(H4:H11)</f>
        <v>8</v>
      </c>
      <c r="I12" s="9">
        <f t="shared" si="5"/>
        <v>55</v>
      </c>
      <c r="J12" s="9">
        <f t="shared" si="5"/>
        <v>72</v>
      </c>
      <c r="K12" s="9">
        <f t="shared" si="5"/>
        <v>46</v>
      </c>
      <c r="L12" s="10">
        <f>(H12*5+I12*4+J12*3+K12*2)/G12</f>
        <v>3.1381215469613259</v>
      </c>
      <c r="M12" s="11">
        <f t="shared" si="3"/>
        <v>74.585635359116026</v>
      </c>
      <c r="N12" s="10">
        <f t="shared" si="4"/>
        <v>34.806629834254146</v>
      </c>
    </row>
    <row r="14" spans="1:14" ht="30.75" customHeight="1" x14ac:dyDescent="0.25">
      <c r="A14" s="23" t="s">
        <v>132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ht="15.75" x14ac:dyDescent="0.25">
      <c r="A15" s="24" t="s">
        <v>1</v>
      </c>
      <c r="B15" s="21" t="s">
        <v>2</v>
      </c>
      <c r="C15" s="22" t="s">
        <v>3</v>
      </c>
      <c r="D15" s="22" t="s">
        <v>4</v>
      </c>
      <c r="E15" s="21" t="s">
        <v>5</v>
      </c>
      <c r="F15" s="24" t="s">
        <v>6</v>
      </c>
      <c r="G15" s="24"/>
      <c r="H15" s="25" t="s">
        <v>10</v>
      </c>
      <c r="I15" s="25" t="s">
        <v>11</v>
      </c>
      <c r="J15" s="25" t="s">
        <v>12</v>
      </c>
      <c r="K15" s="25" t="s">
        <v>13</v>
      </c>
      <c r="L15" s="27" t="s">
        <v>14</v>
      </c>
      <c r="M15" s="28" t="s">
        <v>15</v>
      </c>
      <c r="N15" s="30" t="s">
        <v>16</v>
      </c>
    </row>
    <row r="16" spans="1:14" ht="70.5" customHeight="1" x14ac:dyDescent="0.25">
      <c r="A16" s="24"/>
      <c r="B16" s="21"/>
      <c r="C16" s="22"/>
      <c r="D16" s="22"/>
      <c r="E16" s="21"/>
      <c r="F16" s="15" t="s">
        <v>9</v>
      </c>
      <c r="G16" s="15" t="s">
        <v>8</v>
      </c>
      <c r="H16" s="26"/>
      <c r="I16" s="26"/>
      <c r="J16" s="26"/>
      <c r="K16" s="26"/>
      <c r="L16" s="27"/>
      <c r="M16" s="29"/>
      <c r="N16" s="31"/>
    </row>
    <row r="17" spans="1:14" ht="15.75" x14ac:dyDescent="0.25">
      <c r="A17" s="3" t="s">
        <v>17</v>
      </c>
      <c r="B17" s="15">
        <v>7</v>
      </c>
      <c r="C17" s="4">
        <v>44104</v>
      </c>
      <c r="D17" s="16" t="s">
        <v>105</v>
      </c>
      <c r="E17" s="15">
        <v>34</v>
      </c>
      <c r="F17" s="15">
        <f>H17+I17+J17+K17</f>
        <v>31</v>
      </c>
      <c r="G17" s="15">
        <f>H17+I17+J17+K17</f>
        <v>31</v>
      </c>
      <c r="H17" s="15">
        <v>0</v>
      </c>
      <c r="I17" s="15">
        <v>5</v>
      </c>
      <c r="J17" s="15">
        <v>16</v>
      </c>
      <c r="K17" s="15">
        <v>10</v>
      </c>
      <c r="L17" s="5">
        <f>(H17*5+I17*4+J17*3+K17*2)/G17</f>
        <v>2.838709677419355</v>
      </c>
      <c r="M17" s="6">
        <f>(H17+I17+J17)/G17*100</f>
        <v>67.741935483870961</v>
      </c>
      <c r="N17" s="5">
        <f>(H17+I17)/G17*100</f>
        <v>16.129032258064516</v>
      </c>
    </row>
    <row r="18" spans="1:14" ht="15.75" x14ac:dyDescent="0.25">
      <c r="A18" s="3" t="s">
        <v>18</v>
      </c>
      <c r="B18" s="15">
        <v>7</v>
      </c>
      <c r="C18" s="4">
        <v>44104</v>
      </c>
      <c r="D18" s="16" t="s">
        <v>121</v>
      </c>
      <c r="E18" s="15">
        <v>60</v>
      </c>
      <c r="F18" s="15">
        <f t="shared" ref="F18:F25" si="6">H18+I18+J18+K18</f>
        <v>56</v>
      </c>
      <c r="G18" s="15">
        <f t="shared" ref="G18:G25" si="7">H18+I18+J18+K18</f>
        <v>56</v>
      </c>
      <c r="H18" s="15">
        <v>0</v>
      </c>
      <c r="I18" s="15">
        <v>20</v>
      </c>
      <c r="J18" s="15">
        <v>25</v>
      </c>
      <c r="K18" s="15">
        <v>11</v>
      </c>
      <c r="L18" s="5">
        <f t="shared" ref="L18:L24" si="8">(H18*5+I18*4+J18*3+K18*2)/G18</f>
        <v>3.1607142857142856</v>
      </c>
      <c r="M18" s="6">
        <f t="shared" ref="M18:M25" si="9">(H18+I18+J18)/G18*100</f>
        <v>80.357142857142861</v>
      </c>
      <c r="N18" s="5">
        <f t="shared" ref="N18:N25" si="10">(H18+I18)/G18*100</f>
        <v>35.714285714285715</v>
      </c>
    </row>
    <row r="19" spans="1:14" ht="15.75" x14ac:dyDescent="0.25">
      <c r="A19" s="3" t="s">
        <v>19</v>
      </c>
      <c r="B19" s="15">
        <v>7</v>
      </c>
      <c r="C19" s="4">
        <v>44104</v>
      </c>
      <c r="D19" s="16"/>
      <c r="E19" s="15">
        <v>18</v>
      </c>
      <c r="F19" s="15">
        <f t="shared" si="6"/>
        <v>18</v>
      </c>
      <c r="G19" s="15">
        <f t="shared" si="7"/>
        <v>18</v>
      </c>
      <c r="H19" s="15">
        <v>0</v>
      </c>
      <c r="I19" s="15">
        <v>3</v>
      </c>
      <c r="J19" s="15">
        <v>9</v>
      </c>
      <c r="K19" s="15">
        <v>6</v>
      </c>
      <c r="L19" s="5">
        <f t="shared" si="8"/>
        <v>2.8333333333333335</v>
      </c>
      <c r="M19" s="6">
        <f t="shared" si="9"/>
        <v>66.666666666666657</v>
      </c>
      <c r="N19" s="5">
        <f t="shared" si="10"/>
        <v>16.666666666666664</v>
      </c>
    </row>
    <row r="20" spans="1:14" ht="15.75" x14ac:dyDescent="0.25">
      <c r="A20" s="3" t="s">
        <v>27</v>
      </c>
      <c r="B20" s="15">
        <v>7</v>
      </c>
      <c r="C20" s="4">
        <v>44104</v>
      </c>
      <c r="D20" s="16" t="s">
        <v>71</v>
      </c>
      <c r="E20" s="15">
        <v>19</v>
      </c>
      <c r="F20" s="15">
        <f t="shared" si="6"/>
        <v>17</v>
      </c>
      <c r="G20" s="15">
        <f t="shared" si="7"/>
        <v>17</v>
      </c>
      <c r="H20" s="15">
        <v>1</v>
      </c>
      <c r="I20" s="15">
        <v>5</v>
      </c>
      <c r="J20" s="15">
        <v>8</v>
      </c>
      <c r="K20" s="15">
        <v>3</v>
      </c>
      <c r="L20" s="5">
        <f t="shared" si="8"/>
        <v>3.2352941176470589</v>
      </c>
      <c r="M20" s="6">
        <f t="shared" si="9"/>
        <v>82.35294117647058</v>
      </c>
      <c r="N20" s="5">
        <f t="shared" si="10"/>
        <v>35.294117647058826</v>
      </c>
    </row>
    <row r="21" spans="1:14" ht="15.75" x14ac:dyDescent="0.25">
      <c r="A21" s="3" t="s">
        <v>28</v>
      </c>
      <c r="B21" s="15">
        <v>7</v>
      </c>
      <c r="C21" s="4">
        <v>44104</v>
      </c>
      <c r="D21" s="16" t="s">
        <v>56</v>
      </c>
      <c r="E21" s="15">
        <v>19</v>
      </c>
      <c r="F21" s="15">
        <f t="shared" si="6"/>
        <v>17</v>
      </c>
      <c r="G21" s="15">
        <f t="shared" si="7"/>
        <v>17</v>
      </c>
      <c r="H21" s="15">
        <v>0</v>
      </c>
      <c r="I21" s="15">
        <v>4</v>
      </c>
      <c r="J21" s="15">
        <v>13</v>
      </c>
      <c r="K21" s="15">
        <v>0</v>
      </c>
      <c r="L21" s="5">
        <f t="shared" si="8"/>
        <v>3.2352941176470589</v>
      </c>
      <c r="M21" s="6">
        <f t="shared" si="9"/>
        <v>100</v>
      </c>
      <c r="N21" s="5">
        <f t="shared" si="10"/>
        <v>23.52941176470588</v>
      </c>
    </row>
    <row r="22" spans="1:14" ht="15.75" x14ac:dyDescent="0.25">
      <c r="A22" s="3" t="s">
        <v>20</v>
      </c>
      <c r="B22" s="15">
        <v>7</v>
      </c>
      <c r="C22" s="4">
        <v>44104</v>
      </c>
      <c r="D22" s="16" t="s">
        <v>60</v>
      </c>
      <c r="E22" s="15">
        <v>7</v>
      </c>
      <c r="F22" s="15">
        <f t="shared" si="6"/>
        <v>7</v>
      </c>
      <c r="G22" s="15">
        <f t="shared" si="7"/>
        <v>7</v>
      </c>
      <c r="H22" s="15">
        <v>1</v>
      </c>
      <c r="I22" s="15">
        <v>2</v>
      </c>
      <c r="J22" s="15">
        <v>3</v>
      </c>
      <c r="K22" s="15">
        <v>1</v>
      </c>
      <c r="L22" s="5">
        <f t="shared" si="8"/>
        <v>3.4285714285714284</v>
      </c>
      <c r="M22" s="6">
        <f t="shared" si="9"/>
        <v>85.714285714285708</v>
      </c>
      <c r="N22" s="5">
        <f t="shared" si="10"/>
        <v>42.857142857142854</v>
      </c>
    </row>
    <row r="23" spans="1:14" ht="15.75" x14ac:dyDescent="0.25">
      <c r="A23" s="3" t="s">
        <v>21</v>
      </c>
      <c r="B23" s="15">
        <v>7</v>
      </c>
      <c r="C23" s="4">
        <v>44104</v>
      </c>
      <c r="D23" s="16" t="s">
        <v>86</v>
      </c>
      <c r="E23" s="15">
        <v>18</v>
      </c>
      <c r="F23" s="15">
        <f t="shared" si="6"/>
        <v>25</v>
      </c>
      <c r="G23" s="15">
        <f t="shared" si="7"/>
        <v>25</v>
      </c>
      <c r="H23" s="15">
        <v>0</v>
      </c>
      <c r="I23" s="15">
        <v>2</v>
      </c>
      <c r="J23" s="15">
        <v>8</v>
      </c>
      <c r="K23" s="15">
        <v>15</v>
      </c>
      <c r="L23" s="5">
        <f t="shared" si="8"/>
        <v>2.48</v>
      </c>
      <c r="M23" s="6">
        <f t="shared" si="9"/>
        <v>40</v>
      </c>
      <c r="N23" s="5">
        <f t="shared" si="10"/>
        <v>8</v>
      </c>
    </row>
    <row r="24" spans="1:14" ht="15.75" x14ac:dyDescent="0.25">
      <c r="A24" s="3" t="s">
        <v>22</v>
      </c>
      <c r="B24" s="15">
        <v>7</v>
      </c>
      <c r="C24" s="4">
        <v>44104</v>
      </c>
      <c r="D24" s="16" t="s">
        <v>79</v>
      </c>
      <c r="E24" s="15">
        <v>14</v>
      </c>
      <c r="F24" s="15">
        <f t="shared" si="6"/>
        <v>12</v>
      </c>
      <c r="G24" s="15">
        <f t="shared" si="7"/>
        <v>12</v>
      </c>
      <c r="H24" s="15">
        <v>2</v>
      </c>
      <c r="I24" s="15">
        <v>3</v>
      </c>
      <c r="J24" s="15">
        <v>6</v>
      </c>
      <c r="K24" s="15">
        <v>1</v>
      </c>
      <c r="L24" s="5">
        <f t="shared" si="8"/>
        <v>3.5</v>
      </c>
      <c r="M24" s="6">
        <f t="shared" si="9"/>
        <v>91.666666666666657</v>
      </c>
      <c r="N24" s="5">
        <f t="shared" si="10"/>
        <v>41.666666666666671</v>
      </c>
    </row>
    <row r="25" spans="1:14" ht="15.75" x14ac:dyDescent="0.25">
      <c r="A25" s="8" t="s">
        <v>23</v>
      </c>
      <c r="B25" s="9"/>
      <c r="C25" s="9"/>
      <c r="D25" s="17"/>
      <c r="E25" s="9">
        <f>SUM(E17:E24)</f>
        <v>189</v>
      </c>
      <c r="F25" s="9">
        <f t="shared" si="6"/>
        <v>183</v>
      </c>
      <c r="G25" s="9">
        <f t="shared" si="7"/>
        <v>183</v>
      </c>
      <c r="H25" s="9">
        <f t="shared" ref="H25:K25" si="11">SUM(H17:H24)</f>
        <v>4</v>
      </c>
      <c r="I25" s="9">
        <f t="shared" si="11"/>
        <v>44</v>
      </c>
      <c r="J25" s="9">
        <f t="shared" si="11"/>
        <v>88</v>
      </c>
      <c r="K25" s="9">
        <f t="shared" si="11"/>
        <v>47</v>
      </c>
      <c r="L25" s="10">
        <f>(H25*5+I25*4+J25*3+K25*2)/G25</f>
        <v>3.0273224043715845</v>
      </c>
      <c r="M25" s="11">
        <f t="shared" si="9"/>
        <v>74.316939890710387</v>
      </c>
      <c r="N25" s="10">
        <f t="shared" si="10"/>
        <v>26.229508196721312</v>
      </c>
    </row>
    <row r="27" spans="1:14" ht="30.75" customHeight="1" x14ac:dyDescent="0.25">
      <c r="A27" s="23" t="s">
        <v>133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</row>
    <row r="28" spans="1:14" ht="15.75" customHeight="1" x14ac:dyDescent="0.25">
      <c r="A28" s="24" t="s">
        <v>1</v>
      </c>
      <c r="B28" s="21" t="s">
        <v>2</v>
      </c>
      <c r="C28" s="22" t="s">
        <v>3</v>
      </c>
      <c r="D28" s="22" t="s">
        <v>4</v>
      </c>
      <c r="E28" s="21" t="s">
        <v>5</v>
      </c>
      <c r="F28" s="24" t="s">
        <v>6</v>
      </c>
      <c r="G28" s="24"/>
      <c r="H28" s="25" t="s">
        <v>10</v>
      </c>
      <c r="I28" s="25" t="s">
        <v>11</v>
      </c>
      <c r="J28" s="25" t="s">
        <v>12</v>
      </c>
      <c r="K28" s="25" t="s">
        <v>13</v>
      </c>
      <c r="L28" s="27" t="s">
        <v>14</v>
      </c>
      <c r="M28" s="28" t="s">
        <v>15</v>
      </c>
      <c r="N28" s="30" t="s">
        <v>16</v>
      </c>
    </row>
    <row r="29" spans="1:14" ht="68.25" customHeight="1" x14ac:dyDescent="0.25">
      <c r="A29" s="24"/>
      <c r="B29" s="21"/>
      <c r="C29" s="22"/>
      <c r="D29" s="22"/>
      <c r="E29" s="21"/>
      <c r="F29" s="15" t="s">
        <v>9</v>
      </c>
      <c r="G29" s="15" t="s">
        <v>8</v>
      </c>
      <c r="H29" s="26"/>
      <c r="I29" s="26"/>
      <c r="J29" s="26"/>
      <c r="K29" s="26"/>
      <c r="L29" s="27"/>
      <c r="M29" s="29"/>
      <c r="N29" s="31"/>
    </row>
    <row r="30" spans="1:14" ht="15.75" x14ac:dyDescent="0.25">
      <c r="A30" s="3" t="s">
        <v>17</v>
      </c>
      <c r="B30" s="15">
        <v>7</v>
      </c>
      <c r="C30" s="4">
        <v>44095</v>
      </c>
      <c r="D30" s="16" t="s">
        <v>108</v>
      </c>
      <c r="E30" s="15">
        <v>34</v>
      </c>
      <c r="F30" s="15">
        <f>H30+I30+J30+K30</f>
        <v>31</v>
      </c>
      <c r="G30" s="15">
        <f>H30+I30+J30+K30</f>
        <v>31</v>
      </c>
      <c r="H30" s="15">
        <v>0</v>
      </c>
      <c r="I30" s="15">
        <v>13</v>
      </c>
      <c r="J30" s="15">
        <v>12</v>
      </c>
      <c r="K30" s="15">
        <v>6</v>
      </c>
      <c r="L30" s="5">
        <f>(H30*5+I30*4+J30*3+K30*2)/G30</f>
        <v>3.225806451612903</v>
      </c>
      <c r="M30" s="6">
        <f>(H30+I30+J30)/G30*100</f>
        <v>80.645161290322577</v>
      </c>
      <c r="N30" s="5">
        <f>(H30+I30)/G30*100</f>
        <v>41.935483870967744</v>
      </c>
    </row>
    <row r="31" spans="1:14" ht="15.75" x14ac:dyDescent="0.25">
      <c r="A31" s="3" t="s">
        <v>18</v>
      </c>
      <c r="B31" s="15">
        <v>7</v>
      </c>
      <c r="C31" s="4">
        <v>44095</v>
      </c>
      <c r="D31" s="16" t="s">
        <v>124</v>
      </c>
      <c r="E31" s="15">
        <v>60</v>
      </c>
      <c r="F31" s="15">
        <f t="shared" ref="F31:F38" si="12">H31+I31+J31+K31</f>
        <v>53</v>
      </c>
      <c r="G31" s="15">
        <f t="shared" ref="G31:G38" si="13">H31+I31+J31+K31</f>
        <v>53</v>
      </c>
      <c r="H31" s="15">
        <v>1</v>
      </c>
      <c r="I31" s="15">
        <v>20</v>
      </c>
      <c r="J31" s="15">
        <v>24</v>
      </c>
      <c r="K31" s="15">
        <v>8</v>
      </c>
      <c r="L31" s="5">
        <f t="shared" ref="L31:L37" si="14">(H31*5+I31*4+J31*3+K31*2)/G31</f>
        <v>3.2641509433962264</v>
      </c>
      <c r="M31" s="6">
        <f t="shared" ref="M31:M38" si="15">(H31+I31+J31)/G31*100</f>
        <v>84.905660377358487</v>
      </c>
      <c r="N31" s="5">
        <f t="shared" ref="N31:N38" si="16">(H31+I31)/G31*100</f>
        <v>39.622641509433961</v>
      </c>
    </row>
    <row r="32" spans="1:14" ht="15.75" x14ac:dyDescent="0.25">
      <c r="A32" s="3" t="s">
        <v>19</v>
      </c>
      <c r="B32" s="15">
        <v>7</v>
      </c>
      <c r="C32" s="4">
        <v>44095</v>
      </c>
      <c r="D32" s="16"/>
      <c r="E32" s="15">
        <v>18</v>
      </c>
      <c r="F32" s="15">
        <f t="shared" si="12"/>
        <v>18</v>
      </c>
      <c r="G32" s="15">
        <f t="shared" si="13"/>
        <v>18</v>
      </c>
      <c r="H32" s="15">
        <v>0</v>
      </c>
      <c r="I32" s="15">
        <v>2</v>
      </c>
      <c r="J32" s="15">
        <v>15</v>
      </c>
      <c r="K32" s="15">
        <v>1</v>
      </c>
      <c r="L32" s="5">
        <f t="shared" si="14"/>
        <v>3.0555555555555554</v>
      </c>
      <c r="M32" s="6">
        <f t="shared" si="15"/>
        <v>94.444444444444443</v>
      </c>
      <c r="N32" s="5">
        <f t="shared" si="16"/>
        <v>11.111111111111111</v>
      </c>
    </row>
    <row r="33" spans="1:14" ht="15.75" x14ac:dyDescent="0.25">
      <c r="A33" s="3" t="s">
        <v>27</v>
      </c>
      <c r="B33" s="15">
        <v>7</v>
      </c>
      <c r="C33" s="4">
        <v>44095</v>
      </c>
      <c r="D33" s="16" t="s">
        <v>68</v>
      </c>
      <c r="E33" s="15">
        <v>19</v>
      </c>
      <c r="F33" s="15">
        <f t="shared" si="12"/>
        <v>19</v>
      </c>
      <c r="G33" s="15">
        <f t="shared" si="13"/>
        <v>19</v>
      </c>
      <c r="H33" s="15">
        <v>2</v>
      </c>
      <c r="I33" s="15">
        <v>5</v>
      </c>
      <c r="J33" s="15">
        <v>12</v>
      </c>
      <c r="K33" s="15">
        <v>0</v>
      </c>
      <c r="L33" s="5">
        <f t="shared" si="14"/>
        <v>3.4736842105263159</v>
      </c>
      <c r="M33" s="6">
        <f t="shared" si="15"/>
        <v>100</v>
      </c>
      <c r="N33" s="5">
        <f t="shared" si="16"/>
        <v>36.84210526315789</v>
      </c>
    </row>
    <row r="34" spans="1:14" ht="15.75" x14ac:dyDescent="0.25">
      <c r="A34" s="3" t="s">
        <v>28</v>
      </c>
      <c r="B34" s="15">
        <v>7</v>
      </c>
      <c r="C34" s="4">
        <v>44095</v>
      </c>
      <c r="D34" s="16" t="s">
        <v>52</v>
      </c>
      <c r="E34" s="15">
        <v>19</v>
      </c>
      <c r="F34" s="15">
        <f t="shared" si="12"/>
        <v>14</v>
      </c>
      <c r="G34" s="15">
        <f t="shared" si="13"/>
        <v>14</v>
      </c>
      <c r="H34" s="15">
        <v>3</v>
      </c>
      <c r="I34" s="15">
        <v>4</v>
      </c>
      <c r="J34" s="15">
        <v>7</v>
      </c>
      <c r="K34" s="15">
        <v>0</v>
      </c>
      <c r="L34" s="5">
        <f t="shared" si="14"/>
        <v>3.7142857142857144</v>
      </c>
      <c r="M34" s="6">
        <f t="shared" si="15"/>
        <v>100</v>
      </c>
      <c r="N34" s="5">
        <f t="shared" si="16"/>
        <v>50</v>
      </c>
    </row>
    <row r="35" spans="1:14" ht="15.75" x14ac:dyDescent="0.25">
      <c r="A35" s="3" t="s">
        <v>20</v>
      </c>
      <c r="B35" s="15">
        <v>7</v>
      </c>
      <c r="C35" s="4">
        <v>44095</v>
      </c>
      <c r="D35" s="16" t="s">
        <v>61</v>
      </c>
      <c r="E35" s="15">
        <v>7</v>
      </c>
      <c r="F35" s="15">
        <f t="shared" si="12"/>
        <v>6</v>
      </c>
      <c r="G35" s="15">
        <f t="shared" si="13"/>
        <v>6</v>
      </c>
      <c r="H35" s="15">
        <v>0</v>
      </c>
      <c r="I35" s="15">
        <v>1</v>
      </c>
      <c r="J35" s="15">
        <v>5</v>
      </c>
      <c r="K35" s="15">
        <v>0</v>
      </c>
      <c r="L35" s="5">
        <f t="shared" si="14"/>
        <v>3.1666666666666665</v>
      </c>
      <c r="M35" s="6">
        <f t="shared" si="15"/>
        <v>100</v>
      </c>
      <c r="N35" s="5">
        <f t="shared" si="16"/>
        <v>16.666666666666664</v>
      </c>
    </row>
    <row r="36" spans="1:14" ht="15.75" x14ac:dyDescent="0.25">
      <c r="A36" s="3" t="s">
        <v>21</v>
      </c>
      <c r="B36" s="15">
        <v>7</v>
      </c>
      <c r="C36" s="4">
        <v>44095</v>
      </c>
      <c r="D36" s="16" t="s">
        <v>87</v>
      </c>
      <c r="E36" s="15">
        <v>18</v>
      </c>
      <c r="F36" s="15">
        <f t="shared" si="12"/>
        <v>22</v>
      </c>
      <c r="G36" s="15">
        <f t="shared" si="13"/>
        <v>22</v>
      </c>
      <c r="H36" s="15">
        <v>0</v>
      </c>
      <c r="I36" s="15">
        <v>3</v>
      </c>
      <c r="J36" s="15">
        <v>17</v>
      </c>
      <c r="K36" s="15">
        <v>2</v>
      </c>
      <c r="L36" s="5">
        <f t="shared" si="14"/>
        <v>3.0454545454545454</v>
      </c>
      <c r="M36" s="6">
        <f t="shared" si="15"/>
        <v>90.909090909090907</v>
      </c>
      <c r="N36" s="5">
        <f t="shared" si="16"/>
        <v>13.636363636363635</v>
      </c>
    </row>
    <row r="37" spans="1:14" ht="15.75" x14ac:dyDescent="0.25">
      <c r="A37" s="3" t="s">
        <v>22</v>
      </c>
      <c r="B37" s="15">
        <v>7</v>
      </c>
      <c r="C37" s="4">
        <v>44095</v>
      </c>
      <c r="D37" s="16" t="s">
        <v>77</v>
      </c>
      <c r="E37" s="15">
        <v>14</v>
      </c>
      <c r="F37" s="15">
        <f t="shared" si="12"/>
        <v>13</v>
      </c>
      <c r="G37" s="15">
        <f t="shared" si="13"/>
        <v>13</v>
      </c>
      <c r="H37" s="15">
        <v>3</v>
      </c>
      <c r="I37" s="15">
        <v>4</v>
      </c>
      <c r="J37" s="15">
        <v>6</v>
      </c>
      <c r="K37" s="15">
        <v>0</v>
      </c>
      <c r="L37" s="5">
        <f t="shared" si="14"/>
        <v>3.7692307692307692</v>
      </c>
      <c r="M37" s="6">
        <f t="shared" si="15"/>
        <v>100</v>
      </c>
      <c r="N37" s="5">
        <f t="shared" si="16"/>
        <v>53.846153846153847</v>
      </c>
    </row>
    <row r="38" spans="1:14" ht="15.75" x14ac:dyDescent="0.25">
      <c r="A38" s="8" t="s">
        <v>23</v>
      </c>
      <c r="B38" s="9"/>
      <c r="C38" s="9"/>
      <c r="D38" s="17"/>
      <c r="E38" s="9">
        <f>SUM(E30:E37)</f>
        <v>189</v>
      </c>
      <c r="F38" s="9">
        <f t="shared" si="12"/>
        <v>176</v>
      </c>
      <c r="G38" s="9">
        <f t="shared" si="13"/>
        <v>176</v>
      </c>
      <c r="H38" s="9">
        <f t="shared" ref="H38:K38" si="17">SUM(H30:H37)</f>
        <v>9</v>
      </c>
      <c r="I38" s="9">
        <f t="shared" si="17"/>
        <v>52</v>
      </c>
      <c r="J38" s="9">
        <f t="shared" si="17"/>
        <v>98</v>
      </c>
      <c r="K38" s="9">
        <f t="shared" si="17"/>
        <v>17</v>
      </c>
      <c r="L38" s="10">
        <f>(H38*5+I38*4+J38*3+K38*2)/G38</f>
        <v>3.3011363636363638</v>
      </c>
      <c r="M38" s="11">
        <f t="shared" si="15"/>
        <v>90.340909090909093</v>
      </c>
      <c r="N38" s="10">
        <f t="shared" si="16"/>
        <v>34.659090909090914</v>
      </c>
    </row>
    <row r="40" spans="1:14" ht="33" customHeight="1" x14ac:dyDescent="0.25">
      <c r="A40" s="23" t="s">
        <v>134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</row>
    <row r="41" spans="1:14" ht="15.75" x14ac:dyDescent="0.25">
      <c r="A41" s="24" t="s">
        <v>1</v>
      </c>
      <c r="B41" s="21" t="s">
        <v>2</v>
      </c>
      <c r="C41" s="22" t="s">
        <v>3</v>
      </c>
      <c r="D41" s="22" t="s">
        <v>4</v>
      </c>
      <c r="E41" s="21" t="s">
        <v>5</v>
      </c>
      <c r="F41" s="24" t="s">
        <v>6</v>
      </c>
      <c r="G41" s="24"/>
      <c r="H41" s="25" t="s">
        <v>10</v>
      </c>
      <c r="I41" s="25" t="s">
        <v>11</v>
      </c>
      <c r="J41" s="25" t="s">
        <v>12</v>
      </c>
      <c r="K41" s="25" t="s">
        <v>13</v>
      </c>
      <c r="L41" s="27" t="s">
        <v>14</v>
      </c>
      <c r="M41" s="28" t="s">
        <v>15</v>
      </c>
      <c r="N41" s="30" t="s">
        <v>16</v>
      </c>
    </row>
    <row r="42" spans="1:14" ht="70.5" customHeight="1" x14ac:dyDescent="0.25">
      <c r="A42" s="24"/>
      <c r="B42" s="21"/>
      <c r="C42" s="22"/>
      <c r="D42" s="22"/>
      <c r="E42" s="21"/>
      <c r="F42" s="15" t="s">
        <v>9</v>
      </c>
      <c r="G42" s="15" t="s">
        <v>8</v>
      </c>
      <c r="H42" s="26"/>
      <c r="I42" s="26"/>
      <c r="J42" s="26"/>
      <c r="K42" s="26"/>
      <c r="L42" s="27"/>
      <c r="M42" s="29"/>
      <c r="N42" s="31"/>
    </row>
    <row r="43" spans="1:14" ht="15.75" x14ac:dyDescent="0.25">
      <c r="A43" s="3" t="s">
        <v>17</v>
      </c>
      <c r="B43" s="15">
        <v>7</v>
      </c>
      <c r="C43" s="4">
        <v>44099</v>
      </c>
      <c r="D43" s="16" t="s">
        <v>109</v>
      </c>
      <c r="E43" s="15">
        <v>34</v>
      </c>
      <c r="F43" s="15">
        <f>H43+I43+J43+K43</f>
        <v>30</v>
      </c>
      <c r="G43" s="15">
        <f>H43+I43+J43+K43</f>
        <v>30</v>
      </c>
      <c r="H43" s="15">
        <v>1</v>
      </c>
      <c r="I43" s="15">
        <v>15</v>
      </c>
      <c r="J43" s="15">
        <v>12</v>
      </c>
      <c r="K43" s="15">
        <v>2</v>
      </c>
      <c r="L43" s="5">
        <f>(H43*5+I43*4+J43*3+K43*2)/G43</f>
        <v>3.5</v>
      </c>
      <c r="M43" s="6">
        <f>(H43+I43+J43)/G43*100</f>
        <v>93.333333333333329</v>
      </c>
      <c r="N43" s="5">
        <f>(H43+I43)/G43*100</f>
        <v>53.333333333333336</v>
      </c>
    </row>
    <row r="44" spans="1:14" ht="31.5" x14ac:dyDescent="0.25">
      <c r="A44" s="3" t="s">
        <v>18</v>
      </c>
      <c r="B44" s="15">
        <v>7</v>
      </c>
      <c r="C44" s="4">
        <v>44099</v>
      </c>
      <c r="D44" s="16" t="s">
        <v>125</v>
      </c>
      <c r="E44" s="15">
        <v>60</v>
      </c>
      <c r="F44" s="15">
        <f t="shared" ref="F44:F51" si="18">H44+I44+J44+K44</f>
        <v>50</v>
      </c>
      <c r="G44" s="15">
        <f t="shared" ref="G44:G51" si="19">H44+I44+J44+K44</f>
        <v>50</v>
      </c>
      <c r="H44" s="15">
        <v>1</v>
      </c>
      <c r="I44" s="15">
        <v>3</v>
      </c>
      <c r="J44" s="15">
        <v>29</v>
      </c>
      <c r="K44" s="15">
        <v>17</v>
      </c>
      <c r="L44" s="5">
        <f t="shared" ref="L44:L50" si="20">(H44*5+I44*4+J44*3+K44*2)/G44</f>
        <v>2.76</v>
      </c>
      <c r="M44" s="6">
        <f t="shared" ref="M44:M51" si="21">(H44+I44+J44)/G44*100</f>
        <v>66</v>
      </c>
      <c r="N44" s="5">
        <f t="shared" ref="N44:N51" si="22">(H44+I44)/G44*100</f>
        <v>8</v>
      </c>
    </row>
    <row r="45" spans="1:14" ht="15.75" x14ac:dyDescent="0.25">
      <c r="A45" s="3" t="s">
        <v>19</v>
      </c>
      <c r="B45" s="15">
        <v>7</v>
      </c>
      <c r="C45" s="4">
        <v>44099</v>
      </c>
      <c r="D45" s="16"/>
      <c r="E45" s="15">
        <v>18</v>
      </c>
      <c r="F45" s="15">
        <f t="shared" si="18"/>
        <v>15</v>
      </c>
      <c r="G45" s="15">
        <f t="shared" si="19"/>
        <v>15</v>
      </c>
      <c r="H45" s="15">
        <v>0</v>
      </c>
      <c r="I45" s="15">
        <v>2</v>
      </c>
      <c r="J45" s="15">
        <v>10</v>
      </c>
      <c r="K45" s="15">
        <v>3</v>
      </c>
      <c r="L45" s="5">
        <f t="shared" si="20"/>
        <v>2.9333333333333331</v>
      </c>
      <c r="M45" s="6">
        <f t="shared" si="21"/>
        <v>80</v>
      </c>
      <c r="N45" s="5">
        <f t="shared" si="22"/>
        <v>13.333333333333334</v>
      </c>
    </row>
    <row r="46" spans="1:14" ht="15.75" x14ac:dyDescent="0.25">
      <c r="A46" s="3" t="s">
        <v>27</v>
      </c>
      <c r="B46" s="15">
        <v>7</v>
      </c>
      <c r="C46" s="4">
        <v>44099</v>
      </c>
      <c r="D46" s="16" t="s">
        <v>72</v>
      </c>
      <c r="E46" s="15">
        <v>19</v>
      </c>
      <c r="F46" s="15">
        <f t="shared" si="18"/>
        <v>17</v>
      </c>
      <c r="G46" s="15">
        <f t="shared" si="19"/>
        <v>17</v>
      </c>
      <c r="H46" s="15">
        <v>0</v>
      </c>
      <c r="I46" s="15">
        <v>4</v>
      </c>
      <c r="J46" s="15">
        <v>12</v>
      </c>
      <c r="K46" s="15">
        <v>1</v>
      </c>
      <c r="L46" s="5">
        <f t="shared" si="20"/>
        <v>3.1764705882352939</v>
      </c>
      <c r="M46" s="6">
        <f t="shared" si="21"/>
        <v>94.117647058823522</v>
      </c>
      <c r="N46" s="5">
        <f t="shared" si="22"/>
        <v>23.52941176470588</v>
      </c>
    </row>
    <row r="47" spans="1:14" ht="15.75" x14ac:dyDescent="0.25">
      <c r="A47" s="3" t="s">
        <v>28</v>
      </c>
      <c r="B47" s="15">
        <v>7</v>
      </c>
      <c r="C47" s="4">
        <v>44099</v>
      </c>
      <c r="D47" s="16" t="s">
        <v>54</v>
      </c>
      <c r="E47" s="15">
        <v>19</v>
      </c>
      <c r="F47" s="15">
        <f t="shared" si="18"/>
        <v>15</v>
      </c>
      <c r="G47" s="15">
        <f t="shared" si="19"/>
        <v>15</v>
      </c>
      <c r="H47" s="15">
        <v>0</v>
      </c>
      <c r="I47" s="15">
        <v>9</v>
      </c>
      <c r="J47" s="15">
        <v>6</v>
      </c>
      <c r="K47" s="15">
        <v>0</v>
      </c>
      <c r="L47" s="5">
        <f t="shared" si="20"/>
        <v>3.6</v>
      </c>
      <c r="M47" s="6">
        <f t="shared" si="21"/>
        <v>100</v>
      </c>
      <c r="N47" s="5">
        <f t="shared" si="22"/>
        <v>60</v>
      </c>
    </row>
    <row r="48" spans="1:14" ht="15.75" x14ac:dyDescent="0.25">
      <c r="A48" s="3" t="s">
        <v>20</v>
      </c>
      <c r="B48" s="15">
        <v>7</v>
      </c>
      <c r="C48" s="4">
        <v>44099</v>
      </c>
      <c r="D48" s="16" t="s">
        <v>62</v>
      </c>
      <c r="E48" s="15">
        <v>7</v>
      </c>
      <c r="F48" s="15">
        <f t="shared" si="18"/>
        <v>7</v>
      </c>
      <c r="G48" s="15">
        <f t="shared" si="19"/>
        <v>7</v>
      </c>
      <c r="H48" s="15">
        <v>0</v>
      </c>
      <c r="I48" s="15">
        <v>3</v>
      </c>
      <c r="J48" s="15">
        <v>4</v>
      </c>
      <c r="K48" s="15">
        <v>0</v>
      </c>
      <c r="L48" s="5">
        <f t="shared" si="20"/>
        <v>3.4285714285714284</v>
      </c>
      <c r="M48" s="6">
        <f t="shared" si="21"/>
        <v>100</v>
      </c>
      <c r="N48" s="5">
        <f t="shared" si="22"/>
        <v>42.857142857142854</v>
      </c>
    </row>
    <row r="49" spans="1:14" ht="15.75" x14ac:dyDescent="0.25">
      <c r="A49" s="3" t="s">
        <v>21</v>
      </c>
      <c r="B49" s="15">
        <v>7</v>
      </c>
      <c r="C49" s="4">
        <v>44099</v>
      </c>
      <c r="D49" s="16" t="s">
        <v>89</v>
      </c>
      <c r="E49" s="15">
        <v>18</v>
      </c>
      <c r="F49" s="15">
        <f t="shared" si="18"/>
        <v>26</v>
      </c>
      <c r="G49" s="15">
        <f t="shared" si="19"/>
        <v>26</v>
      </c>
      <c r="H49" s="15">
        <v>0</v>
      </c>
      <c r="I49" s="15">
        <v>6</v>
      </c>
      <c r="J49" s="15">
        <v>20</v>
      </c>
      <c r="K49" s="15">
        <v>0</v>
      </c>
      <c r="L49" s="5">
        <f t="shared" si="20"/>
        <v>3.2307692307692308</v>
      </c>
      <c r="M49" s="6">
        <f t="shared" si="21"/>
        <v>100</v>
      </c>
      <c r="N49" s="5">
        <f t="shared" si="22"/>
        <v>23.076923076923077</v>
      </c>
    </row>
    <row r="50" spans="1:14" ht="15.75" x14ac:dyDescent="0.25">
      <c r="A50" s="3" t="s">
        <v>22</v>
      </c>
      <c r="B50" s="15">
        <v>7</v>
      </c>
      <c r="C50" s="4">
        <v>44099</v>
      </c>
      <c r="D50" s="16" t="s">
        <v>82</v>
      </c>
      <c r="E50" s="15">
        <v>14</v>
      </c>
      <c r="F50" s="15">
        <f t="shared" si="18"/>
        <v>13</v>
      </c>
      <c r="G50" s="15">
        <f t="shared" si="19"/>
        <v>13</v>
      </c>
      <c r="H50" s="15">
        <v>3</v>
      </c>
      <c r="I50" s="15">
        <v>5</v>
      </c>
      <c r="J50" s="15">
        <v>5</v>
      </c>
      <c r="K50" s="15">
        <v>0</v>
      </c>
      <c r="L50" s="5">
        <f t="shared" si="20"/>
        <v>3.8461538461538463</v>
      </c>
      <c r="M50" s="6">
        <f t="shared" si="21"/>
        <v>100</v>
      </c>
      <c r="N50" s="5">
        <f t="shared" si="22"/>
        <v>61.53846153846154</v>
      </c>
    </row>
    <row r="51" spans="1:14" ht="15.75" x14ac:dyDescent="0.25">
      <c r="A51" s="8" t="s">
        <v>23</v>
      </c>
      <c r="B51" s="9"/>
      <c r="C51" s="9"/>
      <c r="D51" s="17"/>
      <c r="E51" s="9">
        <f>SUM(E43:E50)</f>
        <v>189</v>
      </c>
      <c r="F51" s="9">
        <f t="shared" si="18"/>
        <v>173</v>
      </c>
      <c r="G51" s="9">
        <f t="shared" si="19"/>
        <v>173</v>
      </c>
      <c r="H51" s="9">
        <f t="shared" ref="H51:K51" si="23">SUM(H43:H50)</f>
        <v>5</v>
      </c>
      <c r="I51" s="9">
        <f t="shared" si="23"/>
        <v>47</v>
      </c>
      <c r="J51" s="9">
        <f t="shared" si="23"/>
        <v>98</v>
      </c>
      <c r="K51" s="9">
        <f t="shared" si="23"/>
        <v>23</v>
      </c>
      <c r="L51" s="10">
        <f>(H51*5+I51*4+J51*3+K51*2)/G51</f>
        <v>3.1965317919075145</v>
      </c>
      <c r="M51" s="11">
        <f t="shared" si="21"/>
        <v>86.705202312138724</v>
      </c>
      <c r="N51" s="10">
        <f t="shared" si="22"/>
        <v>30.057803468208093</v>
      </c>
    </row>
    <row r="52" spans="1:14" ht="94.5" customHeight="1" x14ac:dyDescent="0.25"/>
    <row r="53" spans="1:14" ht="33" customHeight="1" x14ac:dyDescent="0.25">
      <c r="A53" s="23" t="s">
        <v>135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15.75" x14ac:dyDescent="0.25">
      <c r="A54" s="24" t="s">
        <v>1</v>
      </c>
      <c r="B54" s="21" t="s">
        <v>2</v>
      </c>
      <c r="C54" s="22" t="s">
        <v>3</v>
      </c>
      <c r="D54" s="22" t="s">
        <v>4</v>
      </c>
      <c r="E54" s="21" t="s">
        <v>5</v>
      </c>
      <c r="F54" s="24" t="s">
        <v>6</v>
      </c>
      <c r="G54" s="24"/>
      <c r="H54" s="25" t="s">
        <v>10</v>
      </c>
      <c r="I54" s="25" t="s">
        <v>11</v>
      </c>
      <c r="J54" s="25" t="s">
        <v>12</v>
      </c>
      <c r="K54" s="25" t="s">
        <v>13</v>
      </c>
      <c r="L54" s="27" t="s">
        <v>14</v>
      </c>
      <c r="M54" s="28" t="s">
        <v>15</v>
      </c>
      <c r="N54" s="30" t="s">
        <v>16</v>
      </c>
    </row>
    <row r="55" spans="1:14" ht="70.5" customHeight="1" x14ac:dyDescent="0.25">
      <c r="A55" s="24"/>
      <c r="B55" s="21"/>
      <c r="C55" s="22"/>
      <c r="D55" s="22"/>
      <c r="E55" s="21"/>
      <c r="F55" s="15" t="s">
        <v>9</v>
      </c>
      <c r="G55" s="15" t="s">
        <v>8</v>
      </c>
      <c r="H55" s="26"/>
      <c r="I55" s="26"/>
      <c r="J55" s="26"/>
      <c r="K55" s="26"/>
      <c r="L55" s="27"/>
      <c r="M55" s="29"/>
      <c r="N55" s="31"/>
    </row>
    <row r="56" spans="1:14" ht="15.75" x14ac:dyDescent="0.25">
      <c r="A56" s="3" t="s">
        <v>17</v>
      </c>
      <c r="B56" s="15">
        <v>7</v>
      </c>
      <c r="C56" s="4">
        <v>44105</v>
      </c>
      <c r="D56" s="16" t="s">
        <v>110</v>
      </c>
      <c r="E56" s="15">
        <v>34</v>
      </c>
      <c r="F56" s="15">
        <f>H56+I56+J56+K56</f>
        <v>31</v>
      </c>
      <c r="G56" s="15">
        <f>H56+I56+J56+K56</f>
        <v>31</v>
      </c>
      <c r="H56" s="15">
        <v>1</v>
      </c>
      <c r="I56" s="15">
        <v>15</v>
      </c>
      <c r="J56" s="15">
        <v>11</v>
      </c>
      <c r="K56" s="15">
        <v>4</v>
      </c>
      <c r="L56" s="5">
        <f>(H56*5+I56*4+J56*3+K56*2)/G56</f>
        <v>3.4193548387096775</v>
      </c>
      <c r="M56" s="6">
        <f>(H56+I56+J56)/G56*100</f>
        <v>87.096774193548384</v>
      </c>
      <c r="N56" s="5">
        <f>(H56+I56)/G56*100</f>
        <v>51.612903225806448</v>
      </c>
    </row>
    <row r="57" spans="1:14" ht="15.75" x14ac:dyDescent="0.25">
      <c r="A57" s="3" t="s">
        <v>18</v>
      </c>
      <c r="B57" s="15">
        <v>7</v>
      </c>
      <c r="C57" s="4">
        <v>44105</v>
      </c>
      <c r="D57" s="16" t="s">
        <v>126</v>
      </c>
      <c r="E57" s="15">
        <v>60</v>
      </c>
      <c r="F57" s="15">
        <f t="shared" ref="F57:F64" si="24">H57+I57+J57+K57</f>
        <v>55</v>
      </c>
      <c r="G57" s="15">
        <f t="shared" ref="G57:G64" si="25">H57+I57+J57+K57</f>
        <v>55</v>
      </c>
      <c r="H57" s="15">
        <v>0</v>
      </c>
      <c r="I57" s="15">
        <v>14</v>
      </c>
      <c r="J57" s="15">
        <v>32</v>
      </c>
      <c r="K57" s="15">
        <v>9</v>
      </c>
      <c r="L57" s="5">
        <f t="shared" ref="L57:L63" si="26">(H57*5+I57*4+J57*3+K57*2)/G57</f>
        <v>3.0909090909090908</v>
      </c>
      <c r="M57" s="6">
        <f t="shared" ref="M57:M64" si="27">(H57+I57+J57)/G57*100</f>
        <v>83.636363636363626</v>
      </c>
      <c r="N57" s="5">
        <f t="shared" ref="N57:N64" si="28">(H57+I57)/G57*100</f>
        <v>25.454545454545453</v>
      </c>
    </row>
    <row r="58" spans="1:14" ht="15.75" x14ac:dyDescent="0.25">
      <c r="A58" s="3" t="s">
        <v>19</v>
      </c>
      <c r="B58" s="15">
        <v>7</v>
      </c>
      <c r="C58" s="4">
        <v>44105</v>
      </c>
      <c r="D58" s="16"/>
      <c r="E58" s="15">
        <v>18</v>
      </c>
      <c r="F58" s="15">
        <f t="shared" si="24"/>
        <v>18</v>
      </c>
      <c r="G58" s="15">
        <f t="shared" si="25"/>
        <v>18</v>
      </c>
      <c r="H58" s="15">
        <v>0</v>
      </c>
      <c r="I58" s="15">
        <v>4</v>
      </c>
      <c r="J58" s="15">
        <v>6</v>
      </c>
      <c r="K58" s="15">
        <v>8</v>
      </c>
      <c r="L58" s="5">
        <f t="shared" si="26"/>
        <v>2.7777777777777777</v>
      </c>
      <c r="M58" s="6">
        <f t="shared" si="27"/>
        <v>55.555555555555557</v>
      </c>
      <c r="N58" s="5">
        <f t="shared" si="28"/>
        <v>22.222222222222221</v>
      </c>
    </row>
    <row r="59" spans="1:14" ht="15.75" x14ac:dyDescent="0.25">
      <c r="A59" s="3" t="s">
        <v>27</v>
      </c>
      <c r="B59" s="15">
        <v>7</v>
      </c>
      <c r="C59" s="4">
        <v>44105</v>
      </c>
      <c r="D59" s="16" t="s">
        <v>73</v>
      </c>
      <c r="E59" s="15">
        <v>19</v>
      </c>
      <c r="F59" s="15">
        <f t="shared" si="24"/>
        <v>19</v>
      </c>
      <c r="G59" s="15">
        <f t="shared" si="25"/>
        <v>19</v>
      </c>
      <c r="H59" s="15">
        <v>0</v>
      </c>
      <c r="I59" s="15">
        <v>7</v>
      </c>
      <c r="J59" s="15">
        <v>10</v>
      </c>
      <c r="K59" s="15">
        <v>2</v>
      </c>
      <c r="L59" s="5">
        <f t="shared" si="26"/>
        <v>3.263157894736842</v>
      </c>
      <c r="M59" s="6">
        <f t="shared" si="27"/>
        <v>89.473684210526315</v>
      </c>
      <c r="N59" s="5">
        <f t="shared" si="28"/>
        <v>36.84210526315789</v>
      </c>
    </row>
    <row r="60" spans="1:14" ht="15.75" x14ac:dyDescent="0.25">
      <c r="A60" s="3" t="s">
        <v>28</v>
      </c>
      <c r="B60" s="15">
        <v>7</v>
      </c>
      <c r="C60" s="4">
        <v>44105</v>
      </c>
      <c r="D60" s="16" t="s">
        <v>58</v>
      </c>
      <c r="E60" s="15">
        <v>19</v>
      </c>
      <c r="F60" s="15">
        <f t="shared" si="24"/>
        <v>14</v>
      </c>
      <c r="G60" s="15">
        <f t="shared" si="25"/>
        <v>14</v>
      </c>
      <c r="H60" s="15">
        <v>1</v>
      </c>
      <c r="I60" s="15">
        <v>9</v>
      </c>
      <c r="J60" s="15">
        <v>4</v>
      </c>
      <c r="K60" s="15">
        <v>0</v>
      </c>
      <c r="L60" s="5">
        <f t="shared" si="26"/>
        <v>3.7857142857142856</v>
      </c>
      <c r="M60" s="6">
        <f t="shared" si="27"/>
        <v>100</v>
      </c>
      <c r="N60" s="5">
        <f t="shared" si="28"/>
        <v>71.428571428571431</v>
      </c>
    </row>
    <row r="61" spans="1:14" ht="15.75" x14ac:dyDescent="0.25">
      <c r="A61" s="3" t="s">
        <v>20</v>
      </c>
      <c r="B61" s="15">
        <v>7</v>
      </c>
      <c r="C61" s="4">
        <v>44105</v>
      </c>
      <c r="D61" s="16" t="s">
        <v>61</v>
      </c>
      <c r="E61" s="15">
        <v>7</v>
      </c>
      <c r="F61" s="15">
        <f t="shared" si="24"/>
        <v>7</v>
      </c>
      <c r="G61" s="15">
        <f t="shared" si="25"/>
        <v>7</v>
      </c>
      <c r="H61" s="15">
        <v>0</v>
      </c>
      <c r="I61" s="15">
        <v>2</v>
      </c>
      <c r="J61" s="15">
        <v>5</v>
      </c>
      <c r="K61" s="15">
        <v>0</v>
      </c>
      <c r="L61" s="5">
        <f t="shared" si="26"/>
        <v>3.2857142857142856</v>
      </c>
      <c r="M61" s="6">
        <f t="shared" si="27"/>
        <v>100</v>
      </c>
      <c r="N61" s="5">
        <f t="shared" si="28"/>
        <v>28.571428571428569</v>
      </c>
    </row>
    <row r="62" spans="1:14" ht="15.75" x14ac:dyDescent="0.25">
      <c r="A62" s="3" t="s">
        <v>21</v>
      </c>
      <c r="B62" s="15">
        <v>7</v>
      </c>
      <c r="C62" s="4">
        <v>44105</v>
      </c>
      <c r="D62" s="16" t="s">
        <v>93</v>
      </c>
      <c r="E62" s="15">
        <v>18</v>
      </c>
      <c r="F62" s="15">
        <f t="shared" si="24"/>
        <v>24</v>
      </c>
      <c r="G62" s="15">
        <f t="shared" si="25"/>
        <v>24</v>
      </c>
      <c r="H62" s="15">
        <v>0</v>
      </c>
      <c r="I62" s="15">
        <v>0</v>
      </c>
      <c r="J62" s="15">
        <v>11</v>
      </c>
      <c r="K62" s="15">
        <v>13</v>
      </c>
      <c r="L62" s="5">
        <f t="shared" si="26"/>
        <v>2.4583333333333335</v>
      </c>
      <c r="M62" s="6">
        <f t="shared" si="27"/>
        <v>45.833333333333329</v>
      </c>
      <c r="N62" s="5">
        <f t="shared" si="28"/>
        <v>0</v>
      </c>
    </row>
    <row r="63" spans="1:14" ht="15.75" x14ac:dyDescent="0.25">
      <c r="A63" s="3" t="s">
        <v>22</v>
      </c>
      <c r="B63" s="15">
        <v>7</v>
      </c>
      <c r="C63" s="4">
        <v>44105</v>
      </c>
      <c r="D63" s="16" t="s">
        <v>81</v>
      </c>
      <c r="E63" s="15">
        <v>14</v>
      </c>
      <c r="F63" s="15">
        <f t="shared" si="24"/>
        <v>13</v>
      </c>
      <c r="G63" s="15">
        <f t="shared" si="25"/>
        <v>13</v>
      </c>
      <c r="H63" s="15">
        <v>4</v>
      </c>
      <c r="I63" s="15">
        <v>7</v>
      </c>
      <c r="J63" s="15">
        <v>2</v>
      </c>
      <c r="K63" s="15">
        <v>0</v>
      </c>
      <c r="L63" s="5">
        <f t="shared" si="26"/>
        <v>4.1538461538461542</v>
      </c>
      <c r="M63" s="6">
        <f t="shared" si="27"/>
        <v>100</v>
      </c>
      <c r="N63" s="5">
        <f t="shared" si="28"/>
        <v>84.615384615384613</v>
      </c>
    </row>
    <row r="64" spans="1:14" ht="15.75" x14ac:dyDescent="0.25">
      <c r="A64" s="8" t="s">
        <v>23</v>
      </c>
      <c r="B64" s="9"/>
      <c r="C64" s="9"/>
      <c r="D64" s="17"/>
      <c r="E64" s="9">
        <f>SUM(E56:E63)</f>
        <v>189</v>
      </c>
      <c r="F64" s="9">
        <f t="shared" si="24"/>
        <v>181</v>
      </c>
      <c r="G64" s="9">
        <f t="shared" si="25"/>
        <v>181</v>
      </c>
      <c r="H64" s="9">
        <f t="shared" ref="H64:K64" si="29">SUM(H56:H63)</f>
        <v>6</v>
      </c>
      <c r="I64" s="9">
        <f t="shared" si="29"/>
        <v>58</v>
      </c>
      <c r="J64" s="9">
        <f t="shared" si="29"/>
        <v>81</v>
      </c>
      <c r="K64" s="9">
        <f t="shared" si="29"/>
        <v>36</v>
      </c>
      <c r="L64" s="10">
        <f>(H64*5+I64*4+J64*3+K64*2)/G64</f>
        <v>3.1878453038674035</v>
      </c>
      <c r="M64" s="11">
        <f t="shared" si="27"/>
        <v>80.110497237569049</v>
      </c>
      <c r="N64" s="10">
        <f t="shared" si="28"/>
        <v>35.359116022099442</v>
      </c>
    </row>
    <row r="66" spans="1:14" ht="31.5" customHeight="1" x14ac:dyDescent="0.25">
      <c r="A66" s="23" t="s">
        <v>136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</row>
    <row r="67" spans="1:14" ht="15.75" x14ac:dyDescent="0.25">
      <c r="A67" s="24" t="s">
        <v>1</v>
      </c>
      <c r="B67" s="21" t="s">
        <v>2</v>
      </c>
      <c r="C67" s="22" t="s">
        <v>3</v>
      </c>
      <c r="D67" s="22" t="s">
        <v>4</v>
      </c>
      <c r="E67" s="21" t="s">
        <v>5</v>
      </c>
      <c r="F67" s="24" t="s">
        <v>6</v>
      </c>
      <c r="G67" s="24"/>
      <c r="H67" s="25" t="s">
        <v>10</v>
      </c>
      <c r="I67" s="25" t="s">
        <v>11</v>
      </c>
      <c r="J67" s="25" t="s">
        <v>12</v>
      </c>
      <c r="K67" s="25" t="s">
        <v>13</v>
      </c>
      <c r="L67" s="27" t="s">
        <v>14</v>
      </c>
      <c r="M67" s="28" t="s">
        <v>15</v>
      </c>
      <c r="N67" s="30" t="s">
        <v>16</v>
      </c>
    </row>
    <row r="68" spans="1:14" ht="69.75" customHeight="1" x14ac:dyDescent="0.25">
      <c r="A68" s="24"/>
      <c r="B68" s="21"/>
      <c r="C68" s="22"/>
      <c r="D68" s="22"/>
      <c r="E68" s="21"/>
      <c r="F68" s="15" t="s">
        <v>9</v>
      </c>
      <c r="G68" s="15" t="s">
        <v>8</v>
      </c>
      <c r="H68" s="26"/>
      <c r="I68" s="26"/>
      <c r="J68" s="26"/>
      <c r="K68" s="26"/>
      <c r="L68" s="27"/>
      <c r="M68" s="29"/>
      <c r="N68" s="31"/>
    </row>
    <row r="69" spans="1:14" ht="15.75" x14ac:dyDescent="0.25">
      <c r="A69" s="3" t="s">
        <v>17</v>
      </c>
      <c r="B69" s="15">
        <v>7</v>
      </c>
      <c r="C69" s="4">
        <v>44102</v>
      </c>
      <c r="D69" s="16" t="s">
        <v>109</v>
      </c>
      <c r="E69" s="15">
        <v>34</v>
      </c>
      <c r="F69" s="15">
        <f>H69+I69+J69+K69</f>
        <v>31</v>
      </c>
      <c r="G69" s="15">
        <f>H69+I69+J69+K69</f>
        <v>31</v>
      </c>
      <c r="H69" s="15">
        <v>1</v>
      </c>
      <c r="I69" s="15">
        <v>10</v>
      </c>
      <c r="J69" s="15">
        <v>10</v>
      </c>
      <c r="K69" s="15">
        <v>10</v>
      </c>
      <c r="L69" s="5">
        <f>(H69*5+I69*4+J69*3+K69*2)/G69</f>
        <v>3.064516129032258</v>
      </c>
      <c r="M69" s="6">
        <f>(H69+I69+J69)/G69*100</f>
        <v>67.741935483870961</v>
      </c>
      <c r="N69" s="5">
        <f>(H69+I69)/G69*100</f>
        <v>35.483870967741936</v>
      </c>
    </row>
    <row r="70" spans="1:14" ht="31.5" x14ac:dyDescent="0.25">
      <c r="A70" s="3" t="s">
        <v>18</v>
      </c>
      <c r="B70" s="15">
        <v>7</v>
      </c>
      <c r="C70" s="4">
        <v>44102</v>
      </c>
      <c r="D70" s="16" t="s">
        <v>125</v>
      </c>
      <c r="E70" s="15">
        <v>60</v>
      </c>
      <c r="F70" s="15">
        <f t="shared" ref="F70:F77" si="30">H70+I70+J70+K70</f>
        <v>53</v>
      </c>
      <c r="G70" s="15">
        <f t="shared" ref="G70:G77" si="31">H70+I70+J70+K70</f>
        <v>53</v>
      </c>
      <c r="H70" s="15">
        <v>1</v>
      </c>
      <c r="I70" s="15">
        <v>9</v>
      </c>
      <c r="J70" s="15">
        <v>33</v>
      </c>
      <c r="K70" s="15">
        <v>10</v>
      </c>
      <c r="L70" s="5">
        <f t="shared" ref="L70:L76" si="32">(H70*5+I70*4+J70*3+K70*2)/G70</f>
        <v>3.0188679245283021</v>
      </c>
      <c r="M70" s="6">
        <f t="shared" ref="M70:M77" si="33">(H70+I70+J70)/G70*100</f>
        <v>81.132075471698116</v>
      </c>
      <c r="N70" s="5">
        <f t="shared" ref="N70:N77" si="34">(H70+I70)/G70*100</f>
        <v>18.867924528301888</v>
      </c>
    </row>
    <row r="71" spans="1:14" ht="15.75" x14ac:dyDescent="0.25">
      <c r="A71" s="3" t="s">
        <v>19</v>
      </c>
      <c r="B71" s="15">
        <v>7</v>
      </c>
      <c r="C71" s="4">
        <v>44102</v>
      </c>
      <c r="D71" s="16"/>
      <c r="E71" s="15">
        <v>18</v>
      </c>
      <c r="F71" s="15">
        <f t="shared" si="30"/>
        <v>15</v>
      </c>
      <c r="G71" s="15">
        <f t="shared" si="31"/>
        <v>15</v>
      </c>
      <c r="H71" s="15">
        <v>0</v>
      </c>
      <c r="I71" s="15">
        <v>3</v>
      </c>
      <c r="J71" s="15">
        <v>8</v>
      </c>
      <c r="K71" s="15">
        <v>4</v>
      </c>
      <c r="L71" s="5">
        <f t="shared" si="32"/>
        <v>2.9333333333333331</v>
      </c>
      <c r="M71" s="6">
        <f t="shared" si="33"/>
        <v>73.333333333333329</v>
      </c>
      <c r="N71" s="5">
        <f t="shared" si="34"/>
        <v>20</v>
      </c>
    </row>
    <row r="72" spans="1:14" ht="15.75" x14ac:dyDescent="0.25">
      <c r="A72" s="3" t="s">
        <v>27</v>
      </c>
      <c r="B72" s="15">
        <v>7</v>
      </c>
      <c r="C72" s="4">
        <v>44102</v>
      </c>
      <c r="D72" s="16" t="s">
        <v>72</v>
      </c>
      <c r="E72" s="15">
        <v>19</v>
      </c>
      <c r="F72" s="15">
        <f t="shared" si="30"/>
        <v>18</v>
      </c>
      <c r="G72" s="15">
        <f t="shared" si="31"/>
        <v>18</v>
      </c>
      <c r="H72" s="15">
        <v>0</v>
      </c>
      <c r="I72" s="15">
        <v>4</v>
      </c>
      <c r="J72" s="15">
        <v>12</v>
      </c>
      <c r="K72" s="15">
        <v>2</v>
      </c>
      <c r="L72" s="5">
        <f t="shared" si="32"/>
        <v>3.1111111111111112</v>
      </c>
      <c r="M72" s="6">
        <f t="shared" si="33"/>
        <v>88.888888888888886</v>
      </c>
      <c r="N72" s="5">
        <f t="shared" si="34"/>
        <v>22.222222222222221</v>
      </c>
    </row>
    <row r="73" spans="1:14" ht="15.75" x14ac:dyDescent="0.25">
      <c r="A73" s="3" t="s">
        <v>28</v>
      </c>
      <c r="B73" s="15">
        <v>7</v>
      </c>
      <c r="C73" s="4">
        <v>44102</v>
      </c>
      <c r="D73" s="16" t="s">
        <v>54</v>
      </c>
      <c r="E73" s="15">
        <v>19</v>
      </c>
      <c r="F73" s="15">
        <f t="shared" si="30"/>
        <v>14</v>
      </c>
      <c r="G73" s="15">
        <f t="shared" si="31"/>
        <v>14</v>
      </c>
      <c r="H73" s="15">
        <v>0</v>
      </c>
      <c r="I73" s="15">
        <v>1</v>
      </c>
      <c r="J73" s="15">
        <v>12</v>
      </c>
      <c r="K73" s="15">
        <v>1</v>
      </c>
      <c r="L73" s="5">
        <f t="shared" si="32"/>
        <v>3</v>
      </c>
      <c r="M73" s="6">
        <f t="shared" si="33"/>
        <v>92.857142857142861</v>
      </c>
      <c r="N73" s="5">
        <f t="shared" si="34"/>
        <v>7.1428571428571423</v>
      </c>
    </row>
    <row r="74" spans="1:14" ht="15.75" x14ac:dyDescent="0.25">
      <c r="A74" s="3" t="s">
        <v>20</v>
      </c>
      <c r="B74" s="15">
        <v>7</v>
      </c>
      <c r="C74" s="4">
        <v>44102</v>
      </c>
      <c r="D74" s="16" t="s">
        <v>62</v>
      </c>
      <c r="E74" s="15">
        <v>7</v>
      </c>
      <c r="F74" s="15">
        <f t="shared" si="30"/>
        <v>7</v>
      </c>
      <c r="G74" s="15">
        <f t="shared" si="31"/>
        <v>7</v>
      </c>
      <c r="H74" s="15">
        <v>0</v>
      </c>
      <c r="I74" s="15">
        <v>1</v>
      </c>
      <c r="J74" s="15">
        <v>6</v>
      </c>
      <c r="K74" s="15">
        <v>0</v>
      </c>
      <c r="L74" s="5">
        <f t="shared" si="32"/>
        <v>3.1428571428571428</v>
      </c>
      <c r="M74" s="6">
        <f t="shared" si="33"/>
        <v>100</v>
      </c>
      <c r="N74" s="5">
        <f t="shared" si="34"/>
        <v>14.285714285714285</v>
      </c>
    </row>
    <row r="75" spans="1:14" ht="15.75" x14ac:dyDescent="0.25">
      <c r="A75" s="3" t="s">
        <v>21</v>
      </c>
      <c r="B75" s="15">
        <v>7</v>
      </c>
      <c r="C75" s="4">
        <v>44102</v>
      </c>
      <c r="D75" s="16" t="s">
        <v>89</v>
      </c>
      <c r="E75" s="15">
        <v>18</v>
      </c>
      <c r="F75" s="15">
        <f t="shared" si="30"/>
        <v>26</v>
      </c>
      <c r="G75" s="15">
        <f t="shared" si="31"/>
        <v>26</v>
      </c>
      <c r="H75" s="15">
        <v>0</v>
      </c>
      <c r="I75" s="15">
        <v>0</v>
      </c>
      <c r="J75" s="15">
        <v>9</v>
      </c>
      <c r="K75" s="15">
        <v>17</v>
      </c>
      <c r="L75" s="5">
        <f t="shared" si="32"/>
        <v>2.3461538461538463</v>
      </c>
      <c r="M75" s="6">
        <f t="shared" si="33"/>
        <v>34.615384615384613</v>
      </c>
      <c r="N75" s="5">
        <f t="shared" si="34"/>
        <v>0</v>
      </c>
    </row>
    <row r="76" spans="1:14" ht="15.75" x14ac:dyDescent="0.25">
      <c r="A76" s="3" t="s">
        <v>22</v>
      </c>
      <c r="B76" s="15">
        <v>7</v>
      </c>
      <c r="C76" s="4">
        <v>44102</v>
      </c>
      <c r="D76" s="16" t="s">
        <v>82</v>
      </c>
      <c r="E76" s="15">
        <v>14</v>
      </c>
      <c r="F76" s="15">
        <f t="shared" si="30"/>
        <v>11</v>
      </c>
      <c r="G76" s="15">
        <f t="shared" si="31"/>
        <v>11</v>
      </c>
      <c r="H76" s="15">
        <v>3</v>
      </c>
      <c r="I76" s="15">
        <v>4</v>
      </c>
      <c r="J76" s="15">
        <v>4</v>
      </c>
      <c r="K76" s="15">
        <v>0</v>
      </c>
      <c r="L76" s="5">
        <f t="shared" si="32"/>
        <v>3.9090909090909092</v>
      </c>
      <c r="M76" s="6">
        <f t="shared" si="33"/>
        <v>100</v>
      </c>
      <c r="N76" s="5">
        <f t="shared" si="34"/>
        <v>63.636363636363633</v>
      </c>
    </row>
    <row r="77" spans="1:14" ht="15.75" x14ac:dyDescent="0.25">
      <c r="A77" s="8" t="s">
        <v>23</v>
      </c>
      <c r="B77" s="9"/>
      <c r="C77" s="9"/>
      <c r="D77" s="17"/>
      <c r="E77" s="9">
        <f>SUM(E69:E76)</f>
        <v>189</v>
      </c>
      <c r="F77" s="9">
        <f t="shared" si="30"/>
        <v>175</v>
      </c>
      <c r="G77" s="9">
        <f t="shared" si="31"/>
        <v>175</v>
      </c>
      <c r="H77" s="9">
        <f t="shared" ref="H77:K77" si="35">SUM(H69:H76)</f>
        <v>5</v>
      </c>
      <c r="I77" s="9">
        <f t="shared" si="35"/>
        <v>32</v>
      </c>
      <c r="J77" s="9">
        <f t="shared" si="35"/>
        <v>94</v>
      </c>
      <c r="K77" s="9">
        <f t="shared" si="35"/>
        <v>44</v>
      </c>
      <c r="L77" s="10">
        <f>(H77*5+I77*4+J77*3+K77*2)/G77</f>
        <v>2.9885714285714284</v>
      </c>
      <c r="M77" s="11">
        <f t="shared" si="33"/>
        <v>74.857142857142861</v>
      </c>
      <c r="N77" s="10">
        <f t="shared" si="34"/>
        <v>21.142857142857142</v>
      </c>
    </row>
    <row r="79" spans="1:14" ht="32.25" customHeight="1" x14ac:dyDescent="0.25"/>
    <row r="81" ht="69.75" customHeight="1" x14ac:dyDescent="0.25"/>
    <row r="92" ht="33.75" customHeight="1" x14ac:dyDescent="0.25"/>
    <row r="94" ht="66.75" customHeight="1" x14ac:dyDescent="0.25"/>
  </sheetData>
  <mergeCells count="84">
    <mergeCell ref="A1:N1"/>
    <mergeCell ref="A2:A3"/>
    <mergeCell ref="B2:B3"/>
    <mergeCell ref="C2:C3"/>
    <mergeCell ref="D2:D3"/>
    <mergeCell ref="E2:E3"/>
    <mergeCell ref="F2:G2"/>
    <mergeCell ref="H2:H3"/>
    <mergeCell ref="I2:I3"/>
    <mergeCell ref="J2:J3"/>
    <mergeCell ref="A15:A16"/>
    <mergeCell ref="B15:B16"/>
    <mergeCell ref="C15:C16"/>
    <mergeCell ref="D15:D16"/>
    <mergeCell ref="E15:E16"/>
    <mergeCell ref="K2:K3"/>
    <mergeCell ref="L2:L3"/>
    <mergeCell ref="M2:M3"/>
    <mergeCell ref="N2:N3"/>
    <mergeCell ref="A14:N14"/>
    <mergeCell ref="M15:M16"/>
    <mergeCell ref="N15:N16"/>
    <mergeCell ref="F15:G15"/>
    <mergeCell ref="H15:H16"/>
    <mergeCell ref="I15:I16"/>
    <mergeCell ref="J15:J16"/>
    <mergeCell ref="K15:K16"/>
    <mergeCell ref="L15:L16"/>
    <mergeCell ref="L28:L29"/>
    <mergeCell ref="A27:N27"/>
    <mergeCell ref="A28:A29"/>
    <mergeCell ref="B28:B29"/>
    <mergeCell ref="C28:C29"/>
    <mergeCell ref="D28:D29"/>
    <mergeCell ref="E28:E29"/>
    <mergeCell ref="N41:N42"/>
    <mergeCell ref="M28:M29"/>
    <mergeCell ref="N28:N29"/>
    <mergeCell ref="A40:N40"/>
    <mergeCell ref="A41:A42"/>
    <mergeCell ref="B41:B42"/>
    <mergeCell ref="C41:C42"/>
    <mergeCell ref="D41:D42"/>
    <mergeCell ref="E41:E42"/>
    <mergeCell ref="F41:G41"/>
    <mergeCell ref="H41:H42"/>
    <mergeCell ref="F28:G28"/>
    <mergeCell ref="H28:H29"/>
    <mergeCell ref="I28:I29"/>
    <mergeCell ref="J28:J29"/>
    <mergeCell ref="K28:K29"/>
    <mergeCell ref="I41:I42"/>
    <mergeCell ref="J41:J42"/>
    <mergeCell ref="K41:K42"/>
    <mergeCell ref="L41:L42"/>
    <mergeCell ref="M41:M42"/>
    <mergeCell ref="A53:N53"/>
    <mergeCell ref="A54:A55"/>
    <mergeCell ref="B54:B55"/>
    <mergeCell ref="C54:C55"/>
    <mergeCell ref="D54:D55"/>
    <mergeCell ref="E54:E55"/>
    <mergeCell ref="F54:G54"/>
    <mergeCell ref="H54:H55"/>
    <mergeCell ref="I54:I55"/>
    <mergeCell ref="J54:J55"/>
    <mergeCell ref="A67:A68"/>
    <mergeCell ref="B67:B68"/>
    <mergeCell ref="C67:C68"/>
    <mergeCell ref="D67:D68"/>
    <mergeCell ref="E67:E68"/>
    <mergeCell ref="K54:K55"/>
    <mergeCell ref="L54:L55"/>
    <mergeCell ref="M54:M55"/>
    <mergeCell ref="N54:N55"/>
    <mergeCell ref="A66:N66"/>
    <mergeCell ref="M67:M68"/>
    <mergeCell ref="N67:N68"/>
    <mergeCell ref="F67:G67"/>
    <mergeCell ref="H67:H68"/>
    <mergeCell ref="I67:I68"/>
    <mergeCell ref="J67:J68"/>
    <mergeCell ref="K67:K68"/>
    <mergeCell ref="L67:L6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3"/>
  <sheetViews>
    <sheetView workbookViewId="0">
      <selection activeCell="O10" sqref="O10"/>
    </sheetView>
  </sheetViews>
  <sheetFormatPr defaultRowHeight="15" x14ac:dyDescent="0.25"/>
  <cols>
    <col min="1" max="1" width="26.42578125" customWidth="1"/>
    <col min="2" max="2" width="5.28515625" customWidth="1"/>
    <col min="3" max="3" width="12.140625" customWidth="1"/>
    <col min="4" max="4" width="19.5703125" style="19" customWidth="1"/>
    <col min="5" max="5" width="6.5703125" customWidth="1"/>
    <col min="8" max="11" width="5.140625" customWidth="1"/>
    <col min="12" max="12" width="10.42578125" customWidth="1"/>
    <col min="14" max="14" width="8" customWidth="1"/>
  </cols>
  <sheetData>
    <row r="1" spans="1:14" ht="31.5" customHeight="1" x14ac:dyDescent="0.25">
      <c r="A1" s="23" t="s">
        <v>41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5.75" x14ac:dyDescent="0.25">
      <c r="A2" s="24" t="s">
        <v>1</v>
      </c>
      <c r="B2" s="21" t="s">
        <v>2</v>
      </c>
      <c r="C2" s="22" t="s">
        <v>3</v>
      </c>
      <c r="D2" s="22" t="s">
        <v>4</v>
      </c>
      <c r="E2" s="21" t="s">
        <v>5</v>
      </c>
      <c r="F2" s="24" t="s">
        <v>6</v>
      </c>
      <c r="G2" s="24"/>
      <c r="H2" s="25" t="s">
        <v>10</v>
      </c>
      <c r="I2" s="25" t="s">
        <v>11</v>
      </c>
      <c r="J2" s="25" t="s">
        <v>12</v>
      </c>
      <c r="K2" s="25" t="s">
        <v>13</v>
      </c>
      <c r="L2" s="27" t="s">
        <v>14</v>
      </c>
      <c r="M2" s="28" t="s">
        <v>15</v>
      </c>
      <c r="N2" s="30" t="s">
        <v>16</v>
      </c>
    </row>
    <row r="3" spans="1:14" ht="69.75" customHeight="1" x14ac:dyDescent="0.25">
      <c r="A3" s="24"/>
      <c r="B3" s="21"/>
      <c r="C3" s="22"/>
      <c r="D3" s="22"/>
      <c r="E3" s="21"/>
      <c r="F3" s="2" t="s">
        <v>7</v>
      </c>
      <c r="G3" s="2" t="s">
        <v>8</v>
      </c>
      <c r="H3" s="26"/>
      <c r="I3" s="26"/>
      <c r="J3" s="26"/>
      <c r="K3" s="26"/>
      <c r="L3" s="27"/>
      <c r="M3" s="29"/>
      <c r="N3" s="31"/>
    </row>
    <row r="4" spans="1:14" ht="15.75" x14ac:dyDescent="0.25">
      <c r="A4" s="3" t="s">
        <v>17</v>
      </c>
      <c r="B4" s="2">
        <v>8</v>
      </c>
      <c r="C4" s="4">
        <v>44111</v>
      </c>
      <c r="D4" s="16" t="s">
        <v>98</v>
      </c>
      <c r="E4" s="2">
        <v>24</v>
      </c>
      <c r="F4" s="2">
        <f>H4+I4+J4+K4</f>
        <v>18</v>
      </c>
      <c r="G4" s="2">
        <f>H4+I4+J4+K4</f>
        <v>18</v>
      </c>
      <c r="H4" s="2">
        <v>0</v>
      </c>
      <c r="I4" s="2">
        <v>6</v>
      </c>
      <c r="J4" s="2">
        <v>8</v>
      </c>
      <c r="K4" s="2">
        <v>4</v>
      </c>
      <c r="L4" s="5">
        <f>(H4*5+I4*4+J4*3+K4*2)/G4</f>
        <v>3.1111111111111112</v>
      </c>
      <c r="M4" s="6">
        <f>(H4+I4+J4)/G4*100</f>
        <v>77.777777777777786</v>
      </c>
      <c r="N4" s="5">
        <f>(H4+I4)/G4*100</f>
        <v>33.333333333333329</v>
      </c>
    </row>
    <row r="5" spans="1:14" ht="15.75" x14ac:dyDescent="0.25">
      <c r="A5" s="3" t="s">
        <v>18</v>
      </c>
      <c r="B5" s="2">
        <v>8</v>
      </c>
      <c r="C5" s="4">
        <v>44111</v>
      </c>
      <c r="D5" s="16" t="s">
        <v>120</v>
      </c>
      <c r="E5" s="2">
        <v>30</v>
      </c>
      <c r="F5" s="2">
        <f t="shared" ref="F5:F12" si="0">H5+I5+J5+K5</f>
        <v>26</v>
      </c>
      <c r="G5" s="2">
        <f t="shared" ref="G5:G12" si="1">H5+I5+J5+K5</f>
        <v>26</v>
      </c>
      <c r="H5" s="2">
        <v>0</v>
      </c>
      <c r="I5" s="2">
        <v>6</v>
      </c>
      <c r="J5" s="2">
        <v>15</v>
      </c>
      <c r="K5" s="2">
        <v>5</v>
      </c>
      <c r="L5" s="5">
        <f t="shared" ref="L5:L11" si="2">(H5*5+I5*4+J5*3+K5*2)/G5</f>
        <v>3.0384615384615383</v>
      </c>
      <c r="M5" s="6">
        <f t="shared" ref="M5:M12" si="3">(H5+I5+J5)/G5*100</f>
        <v>80.769230769230774</v>
      </c>
      <c r="N5" s="5">
        <f t="shared" ref="N5:N12" si="4">(H5+I5)/G5*100</f>
        <v>23.076923076923077</v>
      </c>
    </row>
    <row r="6" spans="1:14" ht="15.75" x14ac:dyDescent="0.25">
      <c r="A6" s="3" t="s">
        <v>19</v>
      </c>
      <c r="B6" s="2">
        <v>8</v>
      </c>
      <c r="C6" s="4">
        <v>44111</v>
      </c>
      <c r="D6" s="16"/>
      <c r="E6" s="2">
        <v>12</v>
      </c>
      <c r="F6" s="2">
        <f t="shared" si="0"/>
        <v>9</v>
      </c>
      <c r="G6" s="2">
        <f t="shared" si="1"/>
        <v>9</v>
      </c>
      <c r="H6" s="2">
        <v>0</v>
      </c>
      <c r="I6" s="2">
        <v>3</v>
      </c>
      <c r="J6" s="2">
        <v>4</v>
      </c>
      <c r="K6" s="2">
        <v>2</v>
      </c>
      <c r="L6" s="5">
        <f t="shared" si="2"/>
        <v>3.1111111111111112</v>
      </c>
      <c r="M6" s="6">
        <f t="shared" si="3"/>
        <v>77.777777777777786</v>
      </c>
      <c r="N6" s="5">
        <f t="shared" si="4"/>
        <v>33.333333333333329</v>
      </c>
    </row>
    <row r="7" spans="1:14" ht="15.75" x14ac:dyDescent="0.25">
      <c r="A7" s="3" t="s">
        <v>27</v>
      </c>
      <c r="B7" s="2">
        <v>8</v>
      </c>
      <c r="C7" s="4">
        <v>44111</v>
      </c>
      <c r="D7" s="16" t="s">
        <v>69</v>
      </c>
      <c r="E7" s="2">
        <v>15</v>
      </c>
      <c r="F7" s="2">
        <f t="shared" si="0"/>
        <v>15</v>
      </c>
      <c r="G7" s="2">
        <f t="shared" si="1"/>
        <v>15</v>
      </c>
      <c r="H7" s="2">
        <v>0</v>
      </c>
      <c r="I7" s="2">
        <v>5</v>
      </c>
      <c r="J7" s="2">
        <v>8</v>
      </c>
      <c r="K7" s="2">
        <v>2</v>
      </c>
      <c r="L7" s="5">
        <f t="shared" si="2"/>
        <v>3.2</v>
      </c>
      <c r="M7" s="6">
        <f t="shared" si="3"/>
        <v>86.666666666666671</v>
      </c>
      <c r="N7" s="5">
        <f t="shared" si="4"/>
        <v>33.333333333333329</v>
      </c>
    </row>
    <row r="8" spans="1:14" ht="15.75" x14ac:dyDescent="0.25">
      <c r="A8" s="3" t="s">
        <v>28</v>
      </c>
      <c r="B8" s="2">
        <v>8</v>
      </c>
      <c r="C8" s="4">
        <v>44111</v>
      </c>
      <c r="D8" s="16" t="s">
        <v>55</v>
      </c>
      <c r="E8" s="2">
        <v>15</v>
      </c>
      <c r="F8" s="2">
        <f t="shared" si="0"/>
        <v>14</v>
      </c>
      <c r="G8" s="2">
        <f t="shared" si="1"/>
        <v>14</v>
      </c>
      <c r="H8" s="2">
        <v>0</v>
      </c>
      <c r="I8" s="2">
        <v>5</v>
      </c>
      <c r="J8" s="2">
        <v>9</v>
      </c>
      <c r="K8" s="2">
        <v>0</v>
      </c>
      <c r="L8" s="5">
        <f t="shared" si="2"/>
        <v>3.3571428571428572</v>
      </c>
      <c r="M8" s="6">
        <f t="shared" si="3"/>
        <v>100</v>
      </c>
      <c r="N8" s="5">
        <f t="shared" si="4"/>
        <v>35.714285714285715</v>
      </c>
    </row>
    <row r="9" spans="1:14" ht="15.75" x14ac:dyDescent="0.25">
      <c r="A9" s="3" t="s">
        <v>20</v>
      </c>
      <c r="B9" s="2">
        <v>8</v>
      </c>
      <c r="C9" s="4">
        <v>44111</v>
      </c>
      <c r="D9" s="16" t="s">
        <v>63</v>
      </c>
      <c r="E9" s="2">
        <v>7</v>
      </c>
      <c r="F9" s="2">
        <f t="shared" si="0"/>
        <v>7</v>
      </c>
      <c r="G9" s="2">
        <f t="shared" si="1"/>
        <v>7</v>
      </c>
      <c r="H9" s="2">
        <v>1</v>
      </c>
      <c r="I9" s="2">
        <v>2</v>
      </c>
      <c r="J9" s="2">
        <v>3</v>
      </c>
      <c r="K9" s="2">
        <v>1</v>
      </c>
      <c r="L9" s="5">
        <f t="shared" si="2"/>
        <v>3.4285714285714284</v>
      </c>
      <c r="M9" s="6">
        <f t="shared" si="3"/>
        <v>85.714285714285708</v>
      </c>
      <c r="N9" s="5">
        <f t="shared" si="4"/>
        <v>42.857142857142854</v>
      </c>
    </row>
    <row r="10" spans="1:14" ht="15.75" x14ac:dyDescent="0.25">
      <c r="A10" s="3" t="s">
        <v>21</v>
      </c>
      <c r="B10" s="2">
        <v>8</v>
      </c>
      <c r="C10" s="4">
        <v>44111</v>
      </c>
      <c r="D10" s="16" t="s">
        <v>90</v>
      </c>
      <c r="E10" s="2">
        <v>30</v>
      </c>
      <c r="F10" s="2">
        <f t="shared" si="0"/>
        <v>26</v>
      </c>
      <c r="G10" s="2">
        <f t="shared" si="1"/>
        <v>26</v>
      </c>
      <c r="H10" s="2">
        <v>0</v>
      </c>
      <c r="I10" s="2">
        <v>2</v>
      </c>
      <c r="J10" s="2">
        <v>0</v>
      </c>
      <c r="K10" s="2">
        <v>24</v>
      </c>
      <c r="L10" s="5">
        <f t="shared" si="2"/>
        <v>2.1538461538461537</v>
      </c>
      <c r="M10" s="6">
        <f t="shared" si="3"/>
        <v>7.6923076923076925</v>
      </c>
      <c r="N10" s="5">
        <f t="shared" si="4"/>
        <v>7.6923076923076925</v>
      </c>
    </row>
    <row r="11" spans="1:14" ht="15.75" x14ac:dyDescent="0.25">
      <c r="A11" s="3" t="s">
        <v>22</v>
      </c>
      <c r="B11" s="2">
        <v>8</v>
      </c>
      <c r="C11" s="4">
        <v>44111</v>
      </c>
      <c r="D11" s="16" t="s">
        <v>75</v>
      </c>
      <c r="E11" s="2">
        <v>10</v>
      </c>
      <c r="F11" s="2">
        <f t="shared" si="0"/>
        <v>8</v>
      </c>
      <c r="G11" s="2">
        <f t="shared" si="1"/>
        <v>8</v>
      </c>
      <c r="H11" s="2">
        <v>1</v>
      </c>
      <c r="I11" s="2">
        <v>1</v>
      </c>
      <c r="J11" s="2">
        <v>6</v>
      </c>
      <c r="K11" s="2">
        <v>0</v>
      </c>
      <c r="L11" s="5">
        <f t="shared" si="2"/>
        <v>3.375</v>
      </c>
      <c r="M11" s="6">
        <f t="shared" si="3"/>
        <v>100</v>
      </c>
      <c r="N11" s="5">
        <f t="shared" si="4"/>
        <v>25</v>
      </c>
    </row>
    <row r="12" spans="1:14" ht="15.75" x14ac:dyDescent="0.25">
      <c r="A12" s="8" t="s">
        <v>23</v>
      </c>
      <c r="B12" s="9"/>
      <c r="C12" s="9"/>
      <c r="D12" s="17"/>
      <c r="E12" s="9">
        <f>SUM(E4:E11)</f>
        <v>143</v>
      </c>
      <c r="F12" s="9">
        <f t="shared" si="0"/>
        <v>123</v>
      </c>
      <c r="G12" s="9">
        <f t="shared" si="1"/>
        <v>123</v>
      </c>
      <c r="H12" s="9">
        <f t="shared" ref="H12:K12" si="5">SUM(H4:H11)</f>
        <v>2</v>
      </c>
      <c r="I12" s="9">
        <f t="shared" si="5"/>
        <v>30</v>
      </c>
      <c r="J12" s="9">
        <f t="shared" si="5"/>
        <v>53</v>
      </c>
      <c r="K12" s="9">
        <f t="shared" si="5"/>
        <v>38</v>
      </c>
      <c r="L12" s="10">
        <f>(H12*5+I12*4+J12*3+K12*2)/G12</f>
        <v>2.9674796747967478</v>
      </c>
      <c r="M12" s="11">
        <f t="shared" si="3"/>
        <v>69.105691056910572</v>
      </c>
      <c r="N12" s="10">
        <f t="shared" si="4"/>
        <v>26.016260162601629</v>
      </c>
    </row>
    <row r="14" spans="1:14" ht="30.75" customHeight="1" x14ac:dyDescent="0.25">
      <c r="A14" s="23" t="s">
        <v>42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ht="15.75" x14ac:dyDescent="0.25">
      <c r="A15" s="24" t="s">
        <v>1</v>
      </c>
      <c r="B15" s="21" t="s">
        <v>2</v>
      </c>
      <c r="C15" s="22" t="s">
        <v>3</v>
      </c>
      <c r="D15" s="22" t="s">
        <v>4</v>
      </c>
      <c r="E15" s="21" t="s">
        <v>5</v>
      </c>
      <c r="F15" s="24" t="s">
        <v>6</v>
      </c>
      <c r="G15" s="24"/>
      <c r="H15" s="25" t="s">
        <v>10</v>
      </c>
      <c r="I15" s="25" t="s">
        <v>11</v>
      </c>
      <c r="J15" s="25" t="s">
        <v>12</v>
      </c>
      <c r="K15" s="25" t="s">
        <v>13</v>
      </c>
      <c r="L15" s="27" t="s">
        <v>14</v>
      </c>
      <c r="M15" s="28" t="s">
        <v>15</v>
      </c>
      <c r="N15" s="30" t="s">
        <v>16</v>
      </c>
    </row>
    <row r="16" spans="1:14" ht="70.5" customHeight="1" x14ac:dyDescent="0.25">
      <c r="A16" s="24"/>
      <c r="B16" s="21"/>
      <c r="C16" s="22"/>
      <c r="D16" s="22"/>
      <c r="E16" s="21"/>
      <c r="F16" s="2" t="s">
        <v>9</v>
      </c>
      <c r="G16" s="2" t="s">
        <v>8</v>
      </c>
      <c r="H16" s="26"/>
      <c r="I16" s="26"/>
      <c r="J16" s="26"/>
      <c r="K16" s="26"/>
      <c r="L16" s="27"/>
      <c r="M16" s="29"/>
      <c r="N16" s="31"/>
    </row>
    <row r="17" spans="1:14" ht="15.75" x14ac:dyDescent="0.25">
      <c r="A17" s="3" t="s">
        <v>17</v>
      </c>
      <c r="B17" s="2">
        <v>8</v>
      </c>
      <c r="C17" s="4">
        <v>44104</v>
      </c>
      <c r="D17" s="16" t="s">
        <v>105</v>
      </c>
      <c r="E17" s="15">
        <v>24</v>
      </c>
      <c r="F17" s="2">
        <f>H17+I17+J17+K17</f>
        <v>21</v>
      </c>
      <c r="G17" s="2">
        <f>H17+I17+J17+K17</f>
        <v>21</v>
      </c>
      <c r="H17" s="2">
        <v>0</v>
      </c>
      <c r="I17" s="2">
        <v>4</v>
      </c>
      <c r="J17" s="2">
        <v>10</v>
      </c>
      <c r="K17" s="2">
        <v>7</v>
      </c>
      <c r="L17" s="5">
        <f>(H17*5+I17*4+J17*3+K17*2)/G17</f>
        <v>2.8571428571428572</v>
      </c>
      <c r="M17" s="6">
        <f>(H17+I17+J17)/G17*100</f>
        <v>66.666666666666657</v>
      </c>
      <c r="N17" s="5">
        <f>(H17+I17)/G17*100</f>
        <v>19.047619047619047</v>
      </c>
    </row>
    <row r="18" spans="1:14" ht="15.75" x14ac:dyDescent="0.25">
      <c r="A18" s="3" t="s">
        <v>18</v>
      </c>
      <c r="B18" s="2">
        <v>8</v>
      </c>
      <c r="C18" s="4">
        <v>44104</v>
      </c>
      <c r="D18" s="16" t="s">
        <v>121</v>
      </c>
      <c r="E18" s="15">
        <v>30</v>
      </c>
      <c r="F18" s="2">
        <f t="shared" ref="F18:F25" si="6">H18+I18+J18+K18</f>
        <v>25</v>
      </c>
      <c r="G18" s="2">
        <f t="shared" ref="G18:G25" si="7">H18+I18+J18+K18</f>
        <v>25</v>
      </c>
      <c r="H18" s="2">
        <v>0</v>
      </c>
      <c r="I18" s="2">
        <v>3</v>
      </c>
      <c r="J18" s="2">
        <v>17</v>
      </c>
      <c r="K18" s="2">
        <v>5</v>
      </c>
      <c r="L18" s="5">
        <f t="shared" ref="L18:L24" si="8">(H18*5+I18*4+J18*3+K18*2)/G18</f>
        <v>2.92</v>
      </c>
      <c r="M18" s="6">
        <f t="shared" ref="M18:M25" si="9">(H18+I18+J18)/G18*100</f>
        <v>80</v>
      </c>
      <c r="N18" s="5">
        <f t="shared" ref="N18:N25" si="10">(H18+I18)/G18*100</f>
        <v>12</v>
      </c>
    </row>
    <row r="19" spans="1:14" ht="15.75" x14ac:dyDescent="0.25">
      <c r="A19" s="3" t="s">
        <v>19</v>
      </c>
      <c r="B19" s="2">
        <v>8</v>
      </c>
      <c r="C19" s="4">
        <v>44104</v>
      </c>
      <c r="D19" s="16"/>
      <c r="E19" s="15">
        <v>12</v>
      </c>
      <c r="F19" s="2">
        <f t="shared" si="6"/>
        <v>11</v>
      </c>
      <c r="G19" s="2">
        <f t="shared" si="7"/>
        <v>11</v>
      </c>
      <c r="H19" s="2">
        <v>0</v>
      </c>
      <c r="I19" s="2">
        <v>4</v>
      </c>
      <c r="J19" s="2">
        <v>4</v>
      </c>
      <c r="K19" s="2">
        <v>3</v>
      </c>
      <c r="L19" s="5">
        <f t="shared" si="8"/>
        <v>3.0909090909090908</v>
      </c>
      <c r="M19" s="6">
        <f t="shared" si="9"/>
        <v>72.727272727272734</v>
      </c>
      <c r="N19" s="5">
        <f t="shared" si="10"/>
        <v>36.363636363636367</v>
      </c>
    </row>
    <row r="20" spans="1:14" ht="15.75" x14ac:dyDescent="0.25">
      <c r="A20" s="3" t="s">
        <v>27</v>
      </c>
      <c r="B20" s="2">
        <v>8</v>
      </c>
      <c r="C20" s="4">
        <v>44104</v>
      </c>
      <c r="D20" s="16" t="s">
        <v>71</v>
      </c>
      <c r="E20" s="15">
        <v>15</v>
      </c>
      <c r="F20" s="2">
        <f t="shared" si="6"/>
        <v>13</v>
      </c>
      <c r="G20" s="2">
        <f t="shared" si="7"/>
        <v>13</v>
      </c>
      <c r="H20" s="2">
        <v>0</v>
      </c>
      <c r="I20" s="2">
        <v>4</v>
      </c>
      <c r="J20" s="2">
        <v>7</v>
      </c>
      <c r="K20" s="2">
        <v>2</v>
      </c>
      <c r="L20" s="5">
        <f t="shared" si="8"/>
        <v>3.1538461538461537</v>
      </c>
      <c r="M20" s="6">
        <f t="shared" si="9"/>
        <v>84.615384615384613</v>
      </c>
      <c r="N20" s="5">
        <f t="shared" si="10"/>
        <v>30.76923076923077</v>
      </c>
    </row>
    <row r="21" spans="1:14" ht="15.75" x14ac:dyDescent="0.25">
      <c r="A21" s="3" t="s">
        <v>28</v>
      </c>
      <c r="B21" s="2">
        <v>8</v>
      </c>
      <c r="C21" s="4">
        <v>44104</v>
      </c>
      <c r="D21" s="16" t="s">
        <v>56</v>
      </c>
      <c r="E21" s="15">
        <v>15</v>
      </c>
      <c r="F21" s="2">
        <f t="shared" si="6"/>
        <v>15</v>
      </c>
      <c r="G21" s="2">
        <f t="shared" si="7"/>
        <v>15</v>
      </c>
      <c r="H21" s="2">
        <v>0</v>
      </c>
      <c r="I21" s="2">
        <v>6</v>
      </c>
      <c r="J21" s="2">
        <v>8</v>
      </c>
      <c r="K21" s="2">
        <v>1</v>
      </c>
      <c r="L21" s="5">
        <f t="shared" si="8"/>
        <v>3.3333333333333335</v>
      </c>
      <c r="M21" s="6">
        <f t="shared" si="9"/>
        <v>93.333333333333329</v>
      </c>
      <c r="N21" s="5">
        <f t="shared" si="10"/>
        <v>40</v>
      </c>
    </row>
    <row r="22" spans="1:14" ht="15.75" x14ac:dyDescent="0.25">
      <c r="A22" s="3" t="s">
        <v>20</v>
      </c>
      <c r="B22" s="2">
        <v>8</v>
      </c>
      <c r="C22" s="4">
        <v>44104</v>
      </c>
      <c r="D22" s="16" t="s">
        <v>60</v>
      </c>
      <c r="E22" s="15">
        <v>7</v>
      </c>
      <c r="F22" s="2">
        <f t="shared" si="6"/>
        <v>7</v>
      </c>
      <c r="G22" s="2">
        <f t="shared" si="7"/>
        <v>7</v>
      </c>
      <c r="H22" s="2">
        <v>1</v>
      </c>
      <c r="I22" s="2">
        <v>2</v>
      </c>
      <c r="J22" s="2">
        <v>3</v>
      </c>
      <c r="K22" s="2">
        <v>1</v>
      </c>
      <c r="L22" s="5">
        <f t="shared" si="8"/>
        <v>3.4285714285714284</v>
      </c>
      <c r="M22" s="6">
        <f t="shared" si="9"/>
        <v>85.714285714285708</v>
      </c>
      <c r="N22" s="5">
        <f t="shared" si="10"/>
        <v>42.857142857142854</v>
      </c>
    </row>
    <row r="23" spans="1:14" ht="15.75" x14ac:dyDescent="0.25">
      <c r="A23" s="3" t="s">
        <v>21</v>
      </c>
      <c r="B23" s="2">
        <v>8</v>
      </c>
      <c r="C23" s="4">
        <v>44104</v>
      </c>
      <c r="D23" s="16" t="s">
        <v>86</v>
      </c>
      <c r="E23" s="15">
        <v>30</v>
      </c>
      <c r="F23" s="2">
        <f t="shared" si="6"/>
        <v>25</v>
      </c>
      <c r="G23" s="2">
        <f t="shared" si="7"/>
        <v>25</v>
      </c>
      <c r="H23" s="2">
        <v>0</v>
      </c>
      <c r="I23" s="2">
        <v>2</v>
      </c>
      <c r="J23" s="2">
        <v>8</v>
      </c>
      <c r="K23" s="2">
        <v>15</v>
      </c>
      <c r="L23" s="5">
        <f t="shared" si="8"/>
        <v>2.48</v>
      </c>
      <c r="M23" s="6">
        <f t="shared" si="9"/>
        <v>40</v>
      </c>
      <c r="N23" s="5">
        <f t="shared" si="10"/>
        <v>8</v>
      </c>
    </row>
    <row r="24" spans="1:14" ht="15.75" x14ac:dyDescent="0.25">
      <c r="A24" s="3" t="s">
        <v>22</v>
      </c>
      <c r="B24" s="2">
        <v>8</v>
      </c>
      <c r="C24" s="4">
        <v>44104</v>
      </c>
      <c r="D24" s="16" t="s">
        <v>79</v>
      </c>
      <c r="E24" s="15">
        <v>10</v>
      </c>
      <c r="F24" s="2">
        <f t="shared" si="6"/>
        <v>10</v>
      </c>
      <c r="G24" s="2">
        <f t="shared" si="7"/>
        <v>10</v>
      </c>
      <c r="H24" s="2">
        <v>2</v>
      </c>
      <c r="I24" s="2">
        <v>4</v>
      </c>
      <c r="J24" s="2">
        <v>4</v>
      </c>
      <c r="K24" s="2">
        <v>0</v>
      </c>
      <c r="L24" s="5">
        <f t="shared" si="8"/>
        <v>3.8</v>
      </c>
      <c r="M24" s="6">
        <f t="shared" si="9"/>
        <v>100</v>
      </c>
      <c r="N24" s="5">
        <f t="shared" si="10"/>
        <v>60</v>
      </c>
    </row>
    <row r="25" spans="1:14" ht="15.75" x14ac:dyDescent="0.25">
      <c r="A25" s="8" t="s">
        <v>23</v>
      </c>
      <c r="B25" s="9"/>
      <c r="C25" s="9"/>
      <c r="D25" s="17"/>
      <c r="E25" s="9">
        <f>SUM(E17:E24)</f>
        <v>143</v>
      </c>
      <c r="F25" s="9">
        <f t="shared" si="6"/>
        <v>127</v>
      </c>
      <c r="G25" s="9">
        <f t="shared" si="7"/>
        <v>127</v>
      </c>
      <c r="H25" s="9">
        <f t="shared" ref="H25:K25" si="11">SUM(H17:H24)</f>
        <v>3</v>
      </c>
      <c r="I25" s="9">
        <f t="shared" si="11"/>
        <v>29</v>
      </c>
      <c r="J25" s="9">
        <f t="shared" si="11"/>
        <v>61</v>
      </c>
      <c r="K25" s="9">
        <f t="shared" si="11"/>
        <v>34</v>
      </c>
      <c r="L25" s="10">
        <f>(H25*5+I25*4+J25*3+K25*2)/G25</f>
        <v>3.0078740157480315</v>
      </c>
      <c r="M25" s="11">
        <f t="shared" si="9"/>
        <v>73.228346456692918</v>
      </c>
      <c r="N25" s="10">
        <f t="shared" si="10"/>
        <v>25.196850393700785</v>
      </c>
    </row>
    <row r="27" spans="1:14" ht="30.75" customHeight="1" x14ac:dyDescent="0.25">
      <c r="A27" s="23" t="s">
        <v>43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</row>
    <row r="28" spans="1:14" ht="15.75" x14ac:dyDescent="0.25">
      <c r="A28" s="24" t="s">
        <v>1</v>
      </c>
      <c r="B28" s="21" t="s">
        <v>2</v>
      </c>
      <c r="C28" s="22" t="s">
        <v>3</v>
      </c>
      <c r="D28" s="22" t="s">
        <v>4</v>
      </c>
      <c r="E28" s="21" t="s">
        <v>5</v>
      </c>
      <c r="F28" s="24" t="s">
        <v>6</v>
      </c>
      <c r="G28" s="24"/>
      <c r="H28" s="25" t="s">
        <v>10</v>
      </c>
      <c r="I28" s="25" t="s">
        <v>11</v>
      </c>
      <c r="J28" s="25" t="s">
        <v>12</v>
      </c>
      <c r="K28" s="25" t="s">
        <v>13</v>
      </c>
      <c r="L28" s="27" t="s">
        <v>14</v>
      </c>
      <c r="M28" s="28" t="s">
        <v>15</v>
      </c>
      <c r="N28" s="30" t="s">
        <v>16</v>
      </c>
    </row>
    <row r="29" spans="1:14" ht="68.25" customHeight="1" x14ac:dyDescent="0.25">
      <c r="A29" s="24"/>
      <c r="B29" s="21"/>
      <c r="C29" s="22"/>
      <c r="D29" s="22"/>
      <c r="E29" s="21"/>
      <c r="F29" s="2" t="s">
        <v>9</v>
      </c>
      <c r="G29" s="2" t="s">
        <v>8</v>
      </c>
      <c r="H29" s="26"/>
      <c r="I29" s="26"/>
      <c r="J29" s="26"/>
      <c r="K29" s="26"/>
      <c r="L29" s="27"/>
      <c r="M29" s="29"/>
      <c r="N29" s="31"/>
    </row>
    <row r="30" spans="1:14" ht="15.75" x14ac:dyDescent="0.25">
      <c r="A30" s="3" t="s">
        <v>17</v>
      </c>
      <c r="B30" s="2">
        <v>8</v>
      </c>
      <c r="C30" s="4">
        <v>44097</v>
      </c>
      <c r="D30" s="16" t="s">
        <v>106</v>
      </c>
      <c r="E30" s="15">
        <v>24</v>
      </c>
      <c r="F30" s="2">
        <f>H30+I30+J30+K30</f>
        <v>21</v>
      </c>
      <c r="G30" s="2">
        <f>H30+I30+J30+K30</f>
        <v>21</v>
      </c>
      <c r="H30" s="2">
        <v>0</v>
      </c>
      <c r="I30" s="2">
        <v>14</v>
      </c>
      <c r="J30" s="2">
        <v>7</v>
      </c>
      <c r="K30" s="2">
        <v>0</v>
      </c>
      <c r="L30" s="5">
        <f>(H30*5+I30*4+J30*3+K30*2)/G30</f>
        <v>3.6666666666666665</v>
      </c>
      <c r="M30" s="6">
        <f>(H30+I30+J30)/G30*100</f>
        <v>100</v>
      </c>
      <c r="N30" s="5">
        <f>(H30+I30)/G30*100</f>
        <v>66.666666666666657</v>
      </c>
    </row>
    <row r="31" spans="1:14" ht="15.75" x14ac:dyDescent="0.25">
      <c r="A31" s="3" t="s">
        <v>18</v>
      </c>
      <c r="B31" s="2">
        <v>8</v>
      </c>
      <c r="C31" s="4">
        <v>44097</v>
      </c>
      <c r="D31" s="16" t="s">
        <v>122</v>
      </c>
      <c r="E31" s="15">
        <v>30</v>
      </c>
      <c r="F31" s="2">
        <f t="shared" ref="F31:F38" si="12">H31+I31+J31+K31</f>
        <v>28</v>
      </c>
      <c r="G31" s="2">
        <f t="shared" ref="G31:G38" si="13">H31+I31+J31+K31</f>
        <v>28</v>
      </c>
      <c r="H31" s="2">
        <v>0</v>
      </c>
      <c r="I31" s="2">
        <v>9</v>
      </c>
      <c r="J31" s="2">
        <v>14</v>
      </c>
      <c r="K31" s="2">
        <v>5</v>
      </c>
      <c r="L31" s="5">
        <f t="shared" ref="L31:L37" si="14">(H31*5+I31*4+J31*3+K31*2)/G31</f>
        <v>3.1428571428571428</v>
      </c>
      <c r="M31" s="6">
        <f t="shared" ref="M31:M38" si="15">(H31+I31+J31)/G31*100</f>
        <v>82.142857142857139</v>
      </c>
      <c r="N31" s="5">
        <f t="shared" ref="N31:N38" si="16">(H31+I31)/G31*100</f>
        <v>32.142857142857146</v>
      </c>
    </row>
    <row r="32" spans="1:14" ht="15.75" x14ac:dyDescent="0.25">
      <c r="A32" s="3" t="s">
        <v>19</v>
      </c>
      <c r="B32" s="2">
        <v>8</v>
      </c>
      <c r="C32" s="4">
        <v>44097</v>
      </c>
      <c r="D32" s="16"/>
      <c r="E32" s="15">
        <v>12</v>
      </c>
      <c r="F32" s="2">
        <f t="shared" si="12"/>
        <v>10</v>
      </c>
      <c r="G32" s="2">
        <f t="shared" si="13"/>
        <v>10</v>
      </c>
      <c r="H32" s="2">
        <v>0</v>
      </c>
      <c r="I32" s="2">
        <v>3</v>
      </c>
      <c r="J32" s="2">
        <v>3</v>
      </c>
      <c r="K32" s="2">
        <v>4</v>
      </c>
      <c r="L32" s="5">
        <f t="shared" si="14"/>
        <v>2.9</v>
      </c>
      <c r="M32" s="6">
        <f t="shared" si="15"/>
        <v>60</v>
      </c>
      <c r="N32" s="5">
        <f t="shared" si="16"/>
        <v>30</v>
      </c>
    </row>
    <row r="33" spans="1:14" ht="15.75" x14ac:dyDescent="0.25">
      <c r="A33" s="3" t="s">
        <v>27</v>
      </c>
      <c r="B33" s="2">
        <v>8</v>
      </c>
      <c r="C33" s="4">
        <v>44097</v>
      </c>
      <c r="D33" s="16" t="s">
        <v>71</v>
      </c>
      <c r="E33" s="15">
        <v>15</v>
      </c>
      <c r="F33" s="2">
        <f t="shared" si="12"/>
        <v>13</v>
      </c>
      <c r="G33" s="2">
        <f t="shared" si="13"/>
        <v>13</v>
      </c>
      <c r="H33" s="2">
        <v>0</v>
      </c>
      <c r="I33" s="2">
        <v>4</v>
      </c>
      <c r="J33" s="2">
        <v>7</v>
      </c>
      <c r="K33" s="2">
        <v>2</v>
      </c>
      <c r="L33" s="5">
        <f t="shared" si="14"/>
        <v>3.1538461538461537</v>
      </c>
      <c r="M33" s="6">
        <f t="shared" si="15"/>
        <v>84.615384615384613</v>
      </c>
      <c r="N33" s="5">
        <f t="shared" si="16"/>
        <v>30.76923076923077</v>
      </c>
    </row>
    <row r="34" spans="1:14" ht="15.75" x14ac:dyDescent="0.25">
      <c r="A34" s="3" t="s">
        <v>28</v>
      </c>
      <c r="B34" s="2">
        <v>8</v>
      </c>
      <c r="C34" s="4">
        <v>44097</v>
      </c>
      <c r="D34" s="16" t="s">
        <v>56</v>
      </c>
      <c r="E34" s="15">
        <v>15</v>
      </c>
      <c r="F34" s="2">
        <f t="shared" si="12"/>
        <v>14</v>
      </c>
      <c r="G34" s="2">
        <f t="shared" si="13"/>
        <v>14</v>
      </c>
      <c r="H34" s="2">
        <v>0</v>
      </c>
      <c r="I34" s="2">
        <v>6</v>
      </c>
      <c r="J34" s="2">
        <v>8</v>
      </c>
      <c r="K34" s="2">
        <v>0</v>
      </c>
      <c r="L34" s="5">
        <f t="shared" si="14"/>
        <v>3.4285714285714284</v>
      </c>
      <c r="M34" s="6">
        <f t="shared" si="15"/>
        <v>100</v>
      </c>
      <c r="N34" s="5">
        <f t="shared" si="16"/>
        <v>42.857142857142854</v>
      </c>
    </row>
    <row r="35" spans="1:14" ht="15.75" x14ac:dyDescent="0.25">
      <c r="A35" s="3" t="s">
        <v>20</v>
      </c>
      <c r="B35" s="2">
        <v>8</v>
      </c>
      <c r="C35" s="4">
        <v>44097</v>
      </c>
      <c r="D35" s="16" t="s">
        <v>64</v>
      </c>
      <c r="E35" s="15">
        <v>7</v>
      </c>
      <c r="F35" s="2">
        <f t="shared" si="12"/>
        <v>7</v>
      </c>
      <c r="G35" s="2">
        <f t="shared" si="13"/>
        <v>7</v>
      </c>
      <c r="H35" s="2">
        <v>0</v>
      </c>
      <c r="I35" s="2">
        <v>4</v>
      </c>
      <c r="J35" s="2">
        <v>3</v>
      </c>
      <c r="K35" s="2">
        <v>0</v>
      </c>
      <c r="L35" s="5">
        <f t="shared" si="14"/>
        <v>3.5714285714285716</v>
      </c>
      <c r="M35" s="6">
        <f t="shared" si="15"/>
        <v>100</v>
      </c>
      <c r="N35" s="5">
        <f t="shared" si="16"/>
        <v>57.142857142857139</v>
      </c>
    </row>
    <row r="36" spans="1:14" ht="15.75" x14ac:dyDescent="0.25">
      <c r="A36" s="3" t="s">
        <v>21</v>
      </c>
      <c r="B36" s="2">
        <v>8</v>
      </c>
      <c r="C36" s="4">
        <v>44097</v>
      </c>
      <c r="D36" s="16" t="s">
        <v>91</v>
      </c>
      <c r="E36" s="15">
        <v>30</v>
      </c>
      <c r="F36" s="2">
        <f t="shared" si="12"/>
        <v>26</v>
      </c>
      <c r="G36" s="2">
        <f t="shared" si="13"/>
        <v>26</v>
      </c>
      <c r="H36" s="2">
        <v>0</v>
      </c>
      <c r="I36" s="2">
        <v>9</v>
      </c>
      <c r="J36" s="2">
        <v>17</v>
      </c>
      <c r="K36" s="2">
        <v>0</v>
      </c>
      <c r="L36" s="5">
        <f t="shared" si="14"/>
        <v>3.3461538461538463</v>
      </c>
      <c r="M36" s="6">
        <f t="shared" si="15"/>
        <v>100</v>
      </c>
      <c r="N36" s="5">
        <f t="shared" si="16"/>
        <v>34.615384615384613</v>
      </c>
    </row>
    <row r="37" spans="1:14" ht="15.75" x14ac:dyDescent="0.25">
      <c r="A37" s="3" t="s">
        <v>22</v>
      </c>
      <c r="B37" s="2">
        <v>8</v>
      </c>
      <c r="C37" s="4">
        <v>44097</v>
      </c>
      <c r="D37" s="16" t="s">
        <v>78</v>
      </c>
      <c r="E37" s="15">
        <v>10</v>
      </c>
      <c r="F37" s="2">
        <f t="shared" si="12"/>
        <v>9</v>
      </c>
      <c r="G37" s="2">
        <f t="shared" si="13"/>
        <v>9</v>
      </c>
      <c r="H37" s="2">
        <v>2</v>
      </c>
      <c r="I37" s="2">
        <v>3</v>
      </c>
      <c r="J37" s="2">
        <v>4</v>
      </c>
      <c r="K37" s="2">
        <v>0</v>
      </c>
      <c r="L37" s="5">
        <f t="shared" si="14"/>
        <v>3.7777777777777777</v>
      </c>
      <c r="M37" s="6">
        <f t="shared" si="15"/>
        <v>100</v>
      </c>
      <c r="N37" s="5">
        <f t="shared" si="16"/>
        <v>55.555555555555557</v>
      </c>
    </row>
    <row r="38" spans="1:14" ht="15.75" x14ac:dyDescent="0.25">
      <c r="A38" s="8" t="s">
        <v>23</v>
      </c>
      <c r="B38" s="9"/>
      <c r="C38" s="9"/>
      <c r="D38" s="17"/>
      <c r="E38" s="9">
        <f>SUM(E30:E37)</f>
        <v>143</v>
      </c>
      <c r="F38" s="9">
        <f t="shared" si="12"/>
        <v>128</v>
      </c>
      <c r="G38" s="9">
        <f t="shared" si="13"/>
        <v>128</v>
      </c>
      <c r="H38" s="9">
        <f t="shared" ref="H38:K38" si="17">SUM(H30:H37)</f>
        <v>2</v>
      </c>
      <c r="I38" s="9">
        <f t="shared" si="17"/>
        <v>52</v>
      </c>
      <c r="J38" s="9">
        <f t="shared" si="17"/>
        <v>63</v>
      </c>
      <c r="K38" s="9">
        <f t="shared" si="17"/>
        <v>11</v>
      </c>
      <c r="L38" s="10">
        <f>(H38*5+I38*4+J38*3+K38*2)/G38</f>
        <v>3.3515625</v>
      </c>
      <c r="M38" s="11">
        <f t="shared" si="15"/>
        <v>91.40625</v>
      </c>
      <c r="N38" s="10">
        <f t="shared" si="16"/>
        <v>42.1875</v>
      </c>
    </row>
    <row r="40" spans="1:14" ht="33" customHeight="1" x14ac:dyDescent="0.25">
      <c r="A40" s="23" t="s">
        <v>48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</row>
    <row r="41" spans="1:14" ht="15.75" x14ac:dyDescent="0.25">
      <c r="A41" s="24" t="s">
        <v>1</v>
      </c>
      <c r="B41" s="21" t="s">
        <v>2</v>
      </c>
      <c r="C41" s="22" t="s">
        <v>3</v>
      </c>
      <c r="D41" s="22" t="s">
        <v>4</v>
      </c>
      <c r="E41" s="21" t="s">
        <v>5</v>
      </c>
      <c r="F41" s="24" t="s">
        <v>6</v>
      </c>
      <c r="G41" s="24"/>
      <c r="H41" s="25" t="s">
        <v>10</v>
      </c>
      <c r="I41" s="25" t="s">
        <v>11</v>
      </c>
      <c r="J41" s="25" t="s">
        <v>12</v>
      </c>
      <c r="K41" s="25" t="s">
        <v>13</v>
      </c>
      <c r="L41" s="27" t="s">
        <v>14</v>
      </c>
      <c r="M41" s="28" t="s">
        <v>15</v>
      </c>
      <c r="N41" s="30" t="s">
        <v>16</v>
      </c>
    </row>
    <row r="42" spans="1:14" ht="70.5" customHeight="1" x14ac:dyDescent="0.25">
      <c r="A42" s="24"/>
      <c r="B42" s="21"/>
      <c r="C42" s="22"/>
      <c r="D42" s="22"/>
      <c r="E42" s="21"/>
      <c r="F42" s="2" t="s">
        <v>9</v>
      </c>
      <c r="G42" s="2" t="s">
        <v>8</v>
      </c>
      <c r="H42" s="26"/>
      <c r="I42" s="26"/>
      <c r="J42" s="26"/>
      <c r="K42" s="26"/>
      <c r="L42" s="27"/>
      <c r="M42" s="29"/>
      <c r="N42" s="31"/>
    </row>
    <row r="43" spans="1:14" ht="15.75" x14ac:dyDescent="0.25">
      <c r="A43" s="3" t="s">
        <v>17</v>
      </c>
      <c r="B43" s="2">
        <v>8</v>
      </c>
      <c r="C43" s="4">
        <v>44113</v>
      </c>
      <c r="D43" s="16" t="s">
        <v>107</v>
      </c>
      <c r="E43" s="15">
        <v>24</v>
      </c>
      <c r="F43" s="2">
        <f>H43+I43+J43+K43</f>
        <v>15</v>
      </c>
      <c r="G43" s="2">
        <f>H43+I43+J43+K43</f>
        <v>15</v>
      </c>
      <c r="H43" s="2">
        <v>0</v>
      </c>
      <c r="I43" s="2">
        <v>3</v>
      </c>
      <c r="J43" s="2">
        <v>6</v>
      </c>
      <c r="K43" s="2">
        <v>6</v>
      </c>
      <c r="L43" s="5">
        <f>(H43*5+I43*4+J43*3+K43*2)/G43</f>
        <v>2.8</v>
      </c>
      <c r="M43" s="6">
        <f>(H43+I43+J43)/G43*100</f>
        <v>60</v>
      </c>
      <c r="N43" s="5">
        <f>(H43+I43)/G43*100</f>
        <v>20</v>
      </c>
    </row>
    <row r="44" spans="1:14" ht="31.5" x14ac:dyDescent="0.25">
      <c r="A44" s="3" t="s">
        <v>18</v>
      </c>
      <c r="B44" s="2">
        <v>8</v>
      </c>
      <c r="C44" s="4">
        <v>44113</v>
      </c>
      <c r="D44" s="16" t="s">
        <v>123</v>
      </c>
      <c r="E44" s="15">
        <v>30</v>
      </c>
      <c r="F44" s="2">
        <f t="shared" ref="F44:F51" si="18">H44+I44+J44+K44</f>
        <v>27</v>
      </c>
      <c r="G44" s="2">
        <f t="shared" ref="G44:G51" si="19">H44+I44+J44+K44</f>
        <v>27</v>
      </c>
      <c r="H44" s="2">
        <v>0</v>
      </c>
      <c r="I44" s="2">
        <v>4</v>
      </c>
      <c r="J44" s="2">
        <v>15</v>
      </c>
      <c r="K44" s="2">
        <v>8</v>
      </c>
      <c r="L44" s="5">
        <f t="shared" ref="L44:L50" si="20">(H44*5+I44*4+J44*3+K44*2)/G44</f>
        <v>2.8518518518518516</v>
      </c>
      <c r="M44" s="6">
        <f t="shared" ref="M44:M51" si="21">(H44+I44+J44)/G44*100</f>
        <v>70.370370370370367</v>
      </c>
      <c r="N44" s="5">
        <f t="shared" ref="N44:N51" si="22">(H44+I44)/G44*100</f>
        <v>14.814814814814813</v>
      </c>
    </row>
    <row r="45" spans="1:14" ht="15.75" x14ac:dyDescent="0.25">
      <c r="A45" s="3" t="s">
        <v>19</v>
      </c>
      <c r="B45" s="2">
        <v>8</v>
      </c>
      <c r="C45" s="4">
        <v>44113</v>
      </c>
      <c r="D45" s="16"/>
      <c r="E45" s="15">
        <v>12</v>
      </c>
      <c r="F45" s="2">
        <f t="shared" si="18"/>
        <v>8</v>
      </c>
      <c r="G45" s="2">
        <f t="shared" si="19"/>
        <v>8</v>
      </c>
      <c r="H45" s="2">
        <v>0</v>
      </c>
      <c r="I45" s="2">
        <v>1</v>
      </c>
      <c r="J45" s="2">
        <v>1</v>
      </c>
      <c r="K45" s="2">
        <v>6</v>
      </c>
      <c r="L45" s="5">
        <f t="shared" si="20"/>
        <v>2.375</v>
      </c>
      <c r="M45" s="6">
        <f t="shared" si="21"/>
        <v>25</v>
      </c>
      <c r="N45" s="5">
        <f t="shared" si="22"/>
        <v>12.5</v>
      </c>
    </row>
    <row r="46" spans="1:14" ht="15.75" x14ac:dyDescent="0.25">
      <c r="A46" s="3" t="s">
        <v>27</v>
      </c>
      <c r="B46" s="2">
        <v>8</v>
      </c>
      <c r="C46" s="4">
        <v>44113</v>
      </c>
      <c r="D46" s="16"/>
      <c r="E46" s="15">
        <v>15</v>
      </c>
      <c r="F46" s="2">
        <f t="shared" si="18"/>
        <v>0</v>
      </c>
      <c r="G46" s="2">
        <f t="shared" si="19"/>
        <v>0</v>
      </c>
      <c r="H46" s="2">
        <v>0</v>
      </c>
      <c r="I46" s="2">
        <v>0</v>
      </c>
      <c r="J46" s="2">
        <v>0</v>
      </c>
      <c r="K46" s="2">
        <v>0</v>
      </c>
      <c r="L46" s="5" t="e">
        <f t="shared" si="20"/>
        <v>#DIV/0!</v>
      </c>
      <c r="M46" s="6" t="e">
        <f t="shared" si="21"/>
        <v>#DIV/0!</v>
      </c>
      <c r="N46" s="5" t="e">
        <f t="shared" si="22"/>
        <v>#DIV/0!</v>
      </c>
    </row>
    <row r="47" spans="1:14" ht="15.75" x14ac:dyDescent="0.25">
      <c r="A47" s="3" t="s">
        <v>28</v>
      </c>
      <c r="B47" s="2">
        <v>8</v>
      </c>
      <c r="C47" s="4">
        <v>44113</v>
      </c>
      <c r="D47" s="16" t="s">
        <v>57</v>
      </c>
      <c r="E47" s="15">
        <v>15</v>
      </c>
      <c r="F47" s="2">
        <f t="shared" si="18"/>
        <v>15</v>
      </c>
      <c r="G47" s="2">
        <f t="shared" si="19"/>
        <v>15</v>
      </c>
      <c r="H47" s="2">
        <v>0</v>
      </c>
      <c r="I47" s="2">
        <v>0</v>
      </c>
      <c r="J47" s="2">
        <v>3</v>
      </c>
      <c r="K47" s="2">
        <v>12</v>
      </c>
      <c r="L47" s="5">
        <f t="shared" si="20"/>
        <v>2.2000000000000002</v>
      </c>
      <c r="M47" s="6">
        <f t="shared" si="21"/>
        <v>20</v>
      </c>
      <c r="N47" s="5">
        <f t="shared" si="22"/>
        <v>0</v>
      </c>
    </row>
    <row r="48" spans="1:14" ht="15.75" x14ac:dyDescent="0.25">
      <c r="A48" s="3" t="s">
        <v>20</v>
      </c>
      <c r="B48" s="2">
        <v>8</v>
      </c>
      <c r="C48" s="4">
        <v>44113</v>
      </c>
      <c r="D48" s="16" t="s">
        <v>65</v>
      </c>
      <c r="E48" s="15">
        <v>7</v>
      </c>
      <c r="F48" s="2">
        <f t="shared" si="18"/>
        <v>7</v>
      </c>
      <c r="G48" s="2">
        <f t="shared" si="19"/>
        <v>7</v>
      </c>
      <c r="H48" s="2">
        <v>0</v>
      </c>
      <c r="I48" s="2">
        <v>3</v>
      </c>
      <c r="J48" s="2">
        <v>4</v>
      </c>
      <c r="K48" s="2">
        <v>0</v>
      </c>
      <c r="L48" s="5">
        <f t="shared" si="20"/>
        <v>3.4285714285714284</v>
      </c>
      <c r="M48" s="6">
        <f t="shared" si="21"/>
        <v>100</v>
      </c>
      <c r="N48" s="5">
        <f t="shared" si="22"/>
        <v>42.857142857142854</v>
      </c>
    </row>
    <row r="49" spans="1:14" ht="15.75" x14ac:dyDescent="0.25">
      <c r="A49" s="3" t="s">
        <v>21</v>
      </c>
      <c r="B49" s="2">
        <v>8</v>
      </c>
      <c r="C49" s="4">
        <v>44113</v>
      </c>
      <c r="D49" s="16" t="s">
        <v>92</v>
      </c>
      <c r="E49" s="15">
        <v>30</v>
      </c>
      <c r="F49" s="2">
        <f t="shared" si="18"/>
        <v>28</v>
      </c>
      <c r="G49" s="2">
        <f t="shared" si="19"/>
        <v>28</v>
      </c>
      <c r="H49" s="2">
        <v>0</v>
      </c>
      <c r="I49" s="2">
        <v>1</v>
      </c>
      <c r="J49" s="2">
        <v>13</v>
      </c>
      <c r="K49" s="2">
        <v>14</v>
      </c>
      <c r="L49" s="5">
        <f t="shared" si="20"/>
        <v>2.5357142857142856</v>
      </c>
      <c r="M49" s="6">
        <f t="shared" si="21"/>
        <v>50</v>
      </c>
      <c r="N49" s="5">
        <f t="shared" si="22"/>
        <v>3.5714285714285712</v>
      </c>
    </row>
    <row r="50" spans="1:14" ht="15.75" x14ac:dyDescent="0.25">
      <c r="A50" s="3" t="s">
        <v>22</v>
      </c>
      <c r="B50" s="2">
        <v>8</v>
      </c>
      <c r="C50" s="4">
        <v>44113</v>
      </c>
      <c r="D50" s="16" t="s">
        <v>80</v>
      </c>
      <c r="E50" s="15">
        <v>10</v>
      </c>
      <c r="F50" s="2">
        <f t="shared" si="18"/>
        <v>8</v>
      </c>
      <c r="G50" s="2">
        <f t="shared" si="19"/>
        <v>8</v>
      </c>
      <c r="H50" s="2">
        <v>2</v>
      </c>
      <c r="I50" s="2">
        <v>1</v>
      </c>
      <c r="J50" s="2">
        <v>5</v>
      </c>
      <c r="K50" s="2">
        <v>0</v>
      </c>
      <c r="L50" s="5">
        <f t="shared" si="20"/>
        <v>3.625</v>
      </c>
      <c r="M50" s="6">
        <f t="shared" si="21"/>
        <v>100</v>
      </c>
      <c r="N50" s="5">
        <f t="shared" si="22"/>
        <v>37.5</v>
      </c>
    </row>
    <row r="51" spans="1:14" ht="15.75" x14ac:dyDescent="0.25">
      <c r="A51" s="8" t="s">
        <v>23</v>
      </c>
      <c r="B51" s="9"/>
      <c r="C51" s="9"/>
      <c r="D51" s="17"/>
      <c r="E51" s="9">
        <f>SUM(E43:E50)</f>
        <v>143</v>
      </c>
      <c r="F51" s="9">
        <f t="shared" si="18"/>
        <v>108</v>
      </c>
      <c r="G51" s="9">
        <f t="shared" si="19"/>
        <v>108</v>
      </c>
      <c r="H51" s="9">
        <f t="shared" ref="H51:K51" si="23">SUM(H43:H50)</f>
        <v>2</v>
      </c>
      <c r="I51" s="9">
        <f t="shared" si="23"/>
        <v>13</v>
      </c>
      <c r="J51" s="9">
        <f t="shared" si="23"/>
        <v>47</v>
      </c>
      <c r="K51" s="9">
        <f t="shared" si="23"/>
        <v>46</v>
      </c>
      <c r="L51" s="10">
        <f>(H51*5+I51*4+J51*3+K51*2)/G51</f>
        <v>2.7314814814814814</v>
      </c>
      <c r="M51" s="11">
        <f t="shared" si="21"/>
        <v>57.407407407407405</v>
      </c>
      <c r="N51" s="10">
        <f t="shared" si="22"/>
        <v>13.888888888888889</v>
      </c>
    </row>
    <row r="52" spans="1:14" ht="94.5" customHeight="1" x14ac:dyDescent="0.25"/>
    <row r="53" spans="1:14" ht="33" customHeight="1" x14ac:dyDescent="0.25">
      <c r="A53" s="23" t="s">
        <v>44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15.75" x14ac:dyDescent="0.25">
      <c r="A54" s="24" t="s">
        <v>1</v>
      </c>
      <c r="B54" s="21" t="s">
        <v>2</v>
      </c>
      <c r="C54" s="22" t="s">
        <v>3</v>
      </c>
      <c r="D54" s="22" t="s">
        <v>4</v>
      </c>
      <c r="E54" s="21" t="s">
        <v>5</v>
      </c>
      <c r="F54" s="24" t="s">
        <v>6</v>
      </c>
      <c r="G54" s="24"/>
      <c r="H54" s="25" t="s">
        <v>10</v>
      </c>
      <c r="I54" s="25" t="s">
        <v>11</v>
      </c>
      <c r="J54" s="25" t="s">
        <v>12</v>
      </c>
      <c r="K54" s="25" t="s">
        <v>13</v>
      </c>
      <c r="L54" s="27" t="s">
        <v>14</v>
      </c>
      <c r="M54" s="28" t="s">
        <v>15</v>
      </c>
      <c r="N54" s="30" t="s">
        <v>16</v>
      </c>
    </row>
    <row r="55" spans="1:14" ht="70.5" customHeight="1" x14ac:dyDescent="0.25">
      <c r="A55" s="24"/>
      <c r="B55" s="21"/>
      <c r="C55" s="22"/>
      <c r="D55" s="22"/>
      <c r="E55" s="21"/>
      <c r="F55" s="2" t="s">
        <v>9</v>
      </c>
      <c r="G55" s="2" t="s">
        <v>8</v>
      </c>
      <c r="H55" s="26"/>
      <c r="I55" s="26"/>
      <c r="J55" s="26"/>
      <c r="K55" s="26"/>
      <c r="L55" s="27"/>
      <c r="M55" s="29"/>
      <c r="N55" s="31"/>
    </row>
    <row r="56" spans="1:14" ht="15.75" x14ac:dyDescent="0.25">
      <c r="A56" s="3" t="s">
        <v>17</v>
      </c>
      <c r="B56" s="2">
        <v>8</v>
      </c>
      <c r="C56" s="4">
        <v>44095</v>
      </c>
      <c r="D56" s="16" t="s">
        <v>108</v>
      </c>
      <c r="E56" s="15">
        <v>24</v>
      </c>
      <c r="F56" s="2">
        <f>H56+I56+J56+K56</f>
        <v>30</v>
      </c>
      <c r="G56" s="2">
        <f>H56+I56+J56+K56</f>
        <v>30</v>
      </c>
      <c r="H56" s="2">
        <v>0</v>
      </c>
      <c r="I56" s="2">
        <v>8</v>
      </c>
      <c r="J56" s="2">
        <v>13</v>
      </c>
      <c r="K56" s="2">
        <v>9</v>
      </c>
      <c r="L56" s="5">
        <f>(H56*5+I56*4+J56*3+K56*2)/G56</f>
        <v>2.9666666666666668</v>
      </c>
      <c r="M56" s="6">
        <f>(H56+I56+J56)/G56*100</f>
        <v>70</v>
      </c>
      <c r="N56" s="5">
        <f>(H56+I56)/G56*100</f>
        <v>26.666666666666668</v>
      </c>
    </row>
    <row r="57" spans="1:14" ht="15.75" x14ac:dyDescent="0.25">
      <c r="A57" s="3" t="s">
        <v>18</v>
      </c>
      <c r="B57" s="2">
        <v>8</v>
      </c>
      <c r="C57" s="4">
        <v>44095</v>
      </c>
      <c r="D57" s="16" t="s">
        <v>124</v>
      </c>
      <c r="E57" s="15">
        <v>30</v>
      </c>
      <c r="F57" s="2">
        <f t="shared" ref="F57:F64" si="24">H57+I57+J57+K57</f>
        <v>24</v>
      </c>
      <c r="G57" s="2">
        <f t="shared" ref="G57:G64" si="25">H57+I57+J57+K57</f>
        <v>24</v>
      </c>
      <c r="H57" s="2">
        <v>5</v>
      </c>
      <c r="I57" s="2">
        <v>11</v>
      </c>
      <c r="J57" s="2">
        <v>7</v>
      </c>
      <c r="K57" s="2">
        <v>1</v>
      </c>
      <c r="L57" s="5">
        <f t="shared" ref="L57:L63" si="26">(H57*5+I57*4+J57*3+K57*2)/G57</f>
        <v>3.8333333333333335</v>
      </c>
      <c r="M57" s="6">
        <f t="shared" ref="M57:M64" si="27">(H57+I57+J57)/G57*100</f>
        <v>95.833333333333343</v>
      </c>
      <c r="N57" s="5">
        <f t="shared" ref="N57:N64" si="28">(H57+I57)/G57*100</f>
        <v>66.666666666666657</v>
      </c>
    </row>
    <row r="58" spans="1:14" ht="15.75" x14ac:dyDescent="0.25">
      <c r="A58" s="3" t="s">
        <v>19</v>
      </c>
      <c r="B58" s="2">
        <v>8</v>
      </c>
      <c r="C58" s="4">
        <v>44095</v>
      </c>
      <c r="D58" s="16"/>
      <c r="E58" s="15">
        <v>12</v>
      </c>
      <c r="F58" s="2">
        <f t="shared" si="24"/>
        <v>11</v>
      </c>
      <c r="G58" s="2">
        <f t="shared" si="25"/>
        <v>11</v>
      </c>
      <c r="H58" s="2">
        <v>0</v>
      </c>
      <c r="I58" s="2">
        <v>4</v>
      </c>
      <c r="J58" s="2">
        <v>4</v>
      </c>
      <c r="K58" s="2">
        <v>3</v>
      </c>
      <c r="L58" s="5">
        <f t="shared" si="26"/>
        <v>3.0909090909090908</v>
      </c>
      <c r="M58" s="6">
        <f t="shared" si="27"/>
        <v>72.727272727272734</v>
      </c>
      <c r="N58" s="5">
        <f t="shared" si="28"/>
        <v>36.363636363636367</v>
      </c>
    </row>
    <row r="59" spans="1:14" ht="15.75" x14ac:dyDescent="0.25">
      <c r="A59" s="3" t="s">
        <v>27</v>
      </c>
      <c r="B59" s="2">
        <v>8</v>
      </c>
      <c r="C59" s="4">
        <v>44095</v>
      </c>
      <c r="D59" s="16" t="s">
        <v>68</v>
      </c>
      <c r="E59" s="15">
        <v>15</v>
      </c>
      <c r="F59" s="2">
        <f t="shared" si="24"/>
        <v>13</v>
      </c>
      <c r="G59" s="2">
        <f t="shared" si="25"/>
        <v>13</v>
      </c>
      <c r="H59" s="2">
        <v>0</v>
      </c>
      <c r="I59" s="2">
        <v>5</v>
      </c>
      <c r="J59" s="2">
        <v>8</v>
      </c>
      <c r="K59" s="2">
        <v>0</v>
      </c>
      <c r="L59" s="5">
        <f t="shared" si="26"/>
        <v>3.3846153846153846</v>
      </c>
      <c r="M59" s="6">
        <f t="shared" si="27"/>
        <v>100</v>
      </c>
      <c r="N59" s="5">
        <f t="shared" si="28"/>
        <v>38.461538461538467</v>
      </c>
    </row>
    <row r="60" spans="1:14" ht="15.75" x14ac:dyDescent="0.25">
      <c r="A60" s="3" t="s">
        <v>28</v>
      </c>
      <c r="B60" s="2">
        <v>8</v>
      </c>
      <c r="C60" s="4">
        <v>44095</v>
      </c>
      <c r="D60" s="16" t="s">
        <v>52</v>
      </c>
      <c r="E60" s="15">
        <v>15</v>
      </c>
      <c r="F60" s="2">
        <f t="shared" si="24"/>
        <v>14</v>
      </c>
      <c r="G60" s="2">
        <f t="shared" si="25"/>
        <v>14</v>
      </c>
      <c r="H60" s="2">
        <v>3</v>
      </c>
      <c r="I60" s="2">
        <v>4</v>
      </c>
      <c r="J60" s="2">
        <v>7</v>
      </c>
      <c r="K60" s="2">
        <v>0</v>
      </c>
      <c r="L60" s="5">
        <f t="shared" si="26"/>
        <v>3.7142857142857144</v>
      </c>
      <c r="M60" s="6">
        <f t="shared" si="27"/>
        <v>100</v>
      </c>
      <c r="N60" s="5">
        <f t="shared" si="28"/>
        <v>50</v>
      </c>
    </row>
    <row r="61" spans="1:14" ht="15.75" x14ac:dyDescent="0.25">
      <c r="A61" s="3" t="s">
        <v>20</v>
      </c>
      <c r="B61" s="2">
        <v>8</v>
      </c>
      <c r="C61" s="4">
        <v>44095</v>
      </c>
      <c r="D61" s="16" t="s">
        <v>61</v>
      </c>
      <c r="E61" s="15">
        <v>7</v>
      </c>
      <c r="F61" s="2">
        <f t="shared" si="24"/>
        <v>6</v>
      </c>
      <c r="G61" s="2">
        <f t="shared" si="25"/>
        <v>6</v>
      </c>
      <c r="H61" s="2">
        <v>0</v>
      </c>
      <c r="I61" s="2">
        <v>1</v>
      </c>
      <c r="J61" s="2">
        <v>5</v>
      </c>
      <c r="K61" s="2">
        <v>0</v>
      </c>
      <c r="L61" s="5">
        <f t="shared" si="26"/>
        <v>3.1666666666666665</v>
      </c>
      <c r="M61" s="6">
        <f t="shared" si="27"/>
        <v>100</v>
      </c>
      <c r="N61" s="5">
        <f t="shared" si="28"/>
        <v>16.666666666666664</v>
      </c>
    </row>
    <row r="62" spans="1:14" ht="15.75" x14ac:dyDescent="0.25">
      <c r="A62" s="3" t="s">
        <v>21</v>
      </c>
      <c r="B62" s="2">
        <v>8</v>
      </c>
      <c r="C62" s="4">
        <v>44095</v>
      </c>
      <c r="D62" s="16" t="s">
        <v>87</v>
      </c>
      <c r="E62" s="15">
        <v>30</v>
      </c>
      <c r="F62" s="2">
        <f t="shared" si="24"/>
        <v>22</v>
      </c>
      <c r="G62" s="2">
        <f t="shared" si="25"/>
        <v>22</v>
      </c>
      <c r="H62" s="2">
        <v>0</v>
      </c>
      <c r="I62" s="2">
        <v>3</v>
      </c>
      <c r="J62" s="2">
        <v>17</v>
      </c>
      <c r="K62" s="2">
        <v>2</v>
      </c>
      <c r="L62" s="5">
        <f t="shared" si="26"/>
        <v>3.0454545454545454</v>
      </c>
      <c r="M62" s="6">
        <f t="shared" si="27"/>
        <v>90.909090909090907</v>
      </c>
      <c r="N62" s="5">
        <f t="shared" si="28"/>
        <v>13.636363636363635</v>
      </c>
    </row>
    <row r="63" spans="1:14" ht="15.75" x14ac:dyDescent="0.25">
      <c r="A63" s="3" t="s">
        <v>22</v>
      </c>
      <c r="B63" s="2">
        <v>8</v>
      </c>
      <c r="C63" s="4">
        <v>44095</v>
      </c>
      <c r="D63" s="16" t="s">
        <v>77</v>
      </c>
      <c r="E63" s="15">
        <v>10</v>
      </c>
      <c r="F63" s="2">
        <f t="shared" si="24"/>
        <v>10</v>
      </c>
      <c r="G63" s="2">
        <f t="shared" si="25"/>
        <v>10</v>
      </c>
      <c r="H63" s="2">
        <v>2</v>
      </c>
      <c r="I63" s="2">
        <v>2</v>
      </c>
      <c r="J63" s="2">
        <v>6</v>
      </c>
      <c r="K63" s="2">
        <v>0</v>
      </c>
      <c r="L63" s="5">
        <f t="shared" si="26"/>
        <v>3.6</v>
      </c>
      <c r="M63" s="6">
        <f t="shared" si="27"/>
        <v>100</v>
      </c>
      <c r="N63" s="5">
        <f t="shared" si="28"/>
        <v>40</v>
      </c>
    </row>
    <row r="64" spans="1:14" ht="15.75" x14ac:dyDescent="0.25">
      <c r="A64" s="8" t="s">
        <v>23</v>
      </c>
      <c r="B64" s="9"/>
      <c r="C64" s="9"/>
      <c r="D64" s="17"/>
      <c r="E64" s="9">
        <f>SUM(E56:E63)</f>
        <v>143</v>
      </c>
      <c r="F64" s="9">
        <f t="shared" si="24"/>
        <v>130</v>
      </c>
      <c r="G64" s="9">
        <f t="shared" si="25"/>
        <v>130</v>
      </c>
      <c r="H64" s="9">
        <f t="shared" ref="H64:K64" si="29">SUM(H56:H63)</f>
        <v>10</v>
      </c>
      <c r="I64" s="9">
        <f t="shared" si="29"/>
        <v>38</v>
      </c>
      <c r="J64" s="9">
        <f t="shared" si="29"/>
        <v>67</v>
      </c>
      <c r="K64" s="9">
        <f t="shared" si="29"/>
        <v>15</v>
      </c>
      <c r="L64" s="10">
        <f>(H64*5+I64*4+J64*3+K64*2)/G64</f>
        <v>3.3307692307692309</v>
      </c>
      <c r="M64" s="11">
        <f t="shared" si="27"/>
        <v>88.461538461538453</v>
      </c>
      <c r="N64" s="10">
        <f t="shared" si="28"/>
        <v>36.923076923076927</v>
      </c>
    </row>
    <row r="66" spans="1:14" ht="31.5" customHeight="1" x14ac:dyDescent="0.25">
      <c r="A66" s="23" t="s">
        <v>45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</row>
    <row r="67" spans="1:14" ht="15.75" x14ac:dyDescent="0.25">
      <c r="A67" s="24" t="s">
        <v>1</v>
      </c>
      <c r="B67" s="21" t="s">
        <v>2</v>
      </c>
      <c r="C67" s="22" t="s">
        <v>3</v>
      </c>
      <c r="D67" s="22" t="s">
        <v>4</v>
      </c>
      <c r="E67" s="21" t="s">
        <v>5</v>
      </c>
      <c r="F67" s="24" t="s">
        <v>6</v>
      </c>
      <c r="G67" s="24"/>
      <c r="H67" s="25" t="s">
        <v>10</v>
      </c>
      <c r="I67" s="25" t="s">
        <v>11</v>
      </c>
      <c r="J67" s="25" t="s">
        <v>12</v>
      </c>
      <c r="K67" s="25" t="s">
        <v>13</v>
      </c>
      <c r="L67" s="27" t="s">
        <v>14</v>
      </c>
      <c r="M67" s="28" t="s">
        <v>15</v>
      </c>
      <c r="N67" s="30" t="s">
        <v>16</v>
      </c>
    </row>
    <row r="68" spans="1:14" ht="69.75" customHeight="1" x14ac:dyDescent="0.25">
      <c r="A68" s="24"/>
      <c r="B68" s="21"/>
      <c r="C68" s="22"/>
      <c r="D68" s="22"/>
      <c r="E68" s="21"/>
      <c r="F68" s="2" t="s">
        <v>9</v>
      </c>
      <c r="G68" s="2" t="s">
        <v>8</v>
      </c>
      <c r="H68" s="26"/>
      <c r="I68" s="26"/>
      <c r="J68" s="26"/>
      <c r="K68" s="26"/>
      <c r="L68" s="27"/>
      <c r="M68" s="29"/>
      <c r="N68" s="31"/>
    </row>
    <row r="69" spans="1:14" ht="15.75" x14ac:dyDescent="0.25">
      <c r="A69" s="3" t="s">
        <v>17</v>
      </c>
      <c r="B69" s="2">
        <v>8</v>
      </c>
      <c r="C69" s="4">
        <v>44099</v>
      </c>
      <c r="D69" s="16" t="s">
        <v>109</v>
      </c>
      <c r="E69" s="15">
        <v>24</v>
      </c>
      <c r="F69" s="2">
        <f>H69+I69+J69+K69</f>
        <v>21</v>
      </c>
      <c r="G69" s="2">
        <f>H69+I69+J69+K69</f>
        <v>21</v>
      </c>
      <c r="H69" s="2">
        <v>0</v>
      </c>
      <c r="I69" s="2">
        <v>18</v>
      </c>
      <c r="J69" s="2">
        <v>3</v>
      </c>
      <c r="K69" s="2">
        <v>0</v>
      </c>
      <c r="L69" s="5">
        <f>(H69*5+I69*4+J69*3+K69*2)/G69</f>
        <v>3.8571428571428572</v>
      </c>
      <c r="M69" s="6">
        <f>(H69+I69+J69)/G69*100</f>
        <v>100</v>
      </c>
      <c r="N69" s="5">
        <f>(H69+I69)/G69*100</f>
        <v>85.714285714285708</v>
      </c>
    </row>
    <row r="70" spans="1:14" ht="31.5" x14ac:dyDescent="0.25">
      <c r="A70" s="3" t="s">
        <v>18</v>
      </c>
      <c r="B70" s="2">
        <v>8</v>
      </c>
      <c r="C70" s="4">
        <v>44099</v>
      </c>
      <c r="D70" s="16" t="s">
        <v>125</v>
      </c>
      <c r="E70" s="15">
        <v>30</v>
      </c>
      <c r="F70" s="2">
        <f t="shared" ref="F70:F77" si="30">H70+I70+J70+K70</f>
        <v>27</v>
      </c>
      <c r="G70" s="2">
        <f t="shared" ref="G70:G77" si="31">H70+I70+J70+K70</f>
        <v>27</v>
      </c>
      <c r="H70" s="2">
        <v>0</v>
      </c>
      <c r="I70" s="2">
        <v>2</v>
      </c>
      <c r="J70" s="2">
        <v>19</v>
      </c>
      <c r="K70" s="2">
        <v>6</v>
      </c>
      <c r="L70" s="5">
        <f t="shared" ref="L70:L76" si="32">(H70*5+I70*4+J70*3+K70*2)/G70</f>
        <v>2.8518518518518516</v>
      </c>
      <c r="M70" s="6">
        <f t="shared" ref="M70:M77" si="33">(H70+I70+J70)/G70*100</f>
        <v>77.777777777777786</v>
      </c>
      <c r="N70" s="5">
        <f t="shared" ref="N70:N77" si="34">(H70+I70)/G70*100</f>
        <v>7.4074074074074066</v>
      </c>
    </row>
    <row r="71" spans="1:14" ht="15.75" x14ac:dyDescent="0.25">
      <c r="A71" s="3" t="s">
        <v>19</v>
      </c>
      <c r="B71" s="2">
        <v>8</v>
      </c>
      <c r="C71" s="4">
        <v>44099</v>
      </c>
      <c r="D71" s="16"/>
      <c r="E71" s="15">
        <v>12</v>
      </c>
      <c r="F71" s="2">
        <f t="shared" si="30"/>
        <v>11</v>
      </c>
      <c r="G71" s="2">
        <f t="shared" si="31"/>
        <v>11</v>
      </c>
      <c r="H71" s="2">
        <v>0</v>
      </c>
      <c r="I71" s="2">
        <v>4</v>
      </c>
      <c r="J71" s="2">
        <v>5</v>
      </c>
      <c r="K71" s="2">
        <v>2</v>
      </c>
      <c r="L71" s="5">
        <f t="shared" si="32"/>
        <v>3.1818181818181817</v>
      </c>
      <c r="M71" s="6">
        <f t="shared" si="33"/>
        <v>81.818181818181827</v>
      </c>
      <c r="N71" s="5">
        <f t="shared" si="34"/>
        <v>36.363636363636367</v>
      </c>
    </row>
    <row r="72" spans="1:14" ht="15.75" x14ac:dyDescent="0.25">
      <c r="A72" s="3" t="s">
        <v>27</v>
      </c>
      <c r="B72" s="2">
        <v>8</v>
      </c>
      <c r="C72" s="4">
        <v>44099</v>
      </c>
      <c r="D72" s="16" t="s">
        <v>72</v>
      </c>
      <c r="E72" s="15">
        <v>15</v>
      </c>
      <c r="F72" s="2">
        <f t="shared" si="30"/>
        <v>13</v>
      </c>
      <c r="G72" s="2">
        <f t="shared" si="31"/>
        <v>13</v>
      </c>
      <c r="H72" s="2">
        <v>0</v>
      </c>
      <c r="I72" s="2">
        <v>5</v>
      </c>
      <c r="J72" s="2">
        <v>8</v>
      </c>
      <c r="K72" s="2">
        <v>0</v>
      </c>
      <c r="L72" s="5">
        <f t="shared" si="32"/>
        <v>3.3846153846153846</v>
      </c>
      <c r="M72" s="6">
        <f t="shared" si="33"/>
        <v>100</v>
      </c>
      <c r="N72" s="5">
        <f t="shared" si="34"/>
        <v>38.461538461538467</v>
      </c>
    </row>
    <row r="73" spans="1:14" ht="15.75" x14ac:dyDescent="0.25">
      <c r="A73" s="3" t="s">
        <v>28</v>
      </c>
      <c r="B73" s="2">
        <v>8</v>
      </c>
      <c r="C73" s="4">
        <v>44099</v>
      </c>
      <c r="D73" s="16" t="s">
        <v>54</v>
      </c>
      <c r="E73" s="15">
        <v>15</v>
      </c>
      <c r="F73" s="2">
        <f t="shared" si="30"/>
        <v>15</v>
      </c>
      <c r="G73" s="2">
        <f t="shared" si="31"/>
        <v>15</v>
      </c>
      <c r="H73" s="2">
        <v>0</v>
      </c>
      <c r="I73" s="2">
        <v>9</v>
      </c>
      <c r="J73" s="2">
        <v>6</v>
      </c>
      <c r="K73" s="2">
        <v>0</v>
      </c>
      <c r="L73" s="5">
        <f t="shared" si="32"/>
        <v>3.6</v>
      </c>
      <c r="M73" s="6">
        <f t="shared" si="33"/>
        <v>100</v>
      </c>
      <c r="N73" s="5">
        <f t="shared" si="34"/>
        <v>60</v>
      </c>
    </row>
    <row r="74" spans="1:14" ht="15.75" x14ac:dyDescent="0.25">
      <c r="A74" s="3" t="s">
        <v>20</v>
      </c>
      <c r="B74" s="2">
        <v>8</v>
      </c>
      <c r="C74" s="4">
        <v>44099</v>
      </c>
      <c r="D74" s="16" t="s">
        <v>62</v>
      </c>
      <c r="E74" s="15">
        <v>7</v>
      </c>
      <c r="F74" s="2">
        <f t="shared" si="30"/>
        <v>7</v>
      </c>
      <c r="G74" s="2">
        <f t="shared" si="31"/>
        <v>7</v>
      </c>
      <c r="H74" s="2">
        <v>0</v>
      </c>
      <c r="I74" s="2">
        <v>3</v>
      </c>
      <c r="J74" s="2">
        <v>4</v>
      </c>
      <c r="K74" s="2">
        <v>0</v>
      </c>
      <c r="L74" s="5">
        <f t="shared" si="32"/>
        <v>3.4285714285714284</v>
      </c>
      <c r="M74" s="6">
        <f t="shared" si="33"/>
        <v>100</v>
      </c>
      <c r="N74" s="5">
        <f t="shared" si="34"/>
        <v>42.857142857142854</v>
      </c>
    </row>
    <row r="75" spans="1:14" ht="15.75" x14ac:dyDescent="0.25">
      <c r="A75" s="3" t="s">
        <v>21</v>
      </c>
      <c r="B75" s="2">
        <v>8</v>
      </c>
      <c r="C75" s="4">
        <v>44099</v>
      </c>
      <c r="D75" s="16" t="s">
        <v>89</v>
      </c>
      <c r="E75" s="15">
        <v>30</v>
      </c>
      <c r="F75" s="2">
        <f t="shared" si="30"/>
        <v>26</v>
      </c>
      <c r="G75" s="2">
        <f t="shared" si="31"/>
        <v>26</v>
      </c>
      <c r="H75" s="2">
        <v>0</v>
      </c>
      <c r="I75" s="2">
        <v>6</v>
      </c>
      <c r="J75" s="2">
        <v>20</v>
      </c>
      <c r="K75" s="2">
        <v>0</v>
      </c>
      <c r="L75" s="5">
        <f t="shared" si="32"/>
        <v>3.2307692307692308</v>
      </c>
      <c r="M75" s="6">
        <f t="shared" si="33"/>
        <v>100</v>
      </c>
      <c r="N75" s="5">
        <f t="shared" si="34"/>
        <v>23.076923076923077</v>
      </c>
    </row>
    <row r="76" spans="1:14" ht="15.75" x14ac:dyDescent="0.25">
      <c r="A76" s="3" t="s">
        <v>22</v>
      </c>
      <c r="B76" s="2">
        <v>8</v>
      </c>
      <c r="C76" s="4">
        <v>44099</v>
      </c>
      <c r="D76" s="16" t="s">
        <v>82</v>
      </c>
      <c r="E76" s="15">
        <v>10</v>
      </c>
      <c r="F76" s="2">
        <f t="shared" si="30"/>
        <v>9</v>
      </c>
      <c r="G76" s="2">
        <f t="shared" si="31"/>
        <v>9</v>
      </c>
      <c r="H76" s="2">
        <v>2</v>
      </c>
      <c r="I76" s="2">
        <v>6</v>
      </c>
      <c r="J76" s="2">
        <v>1</v>
      </c>
      <c r="K76" s="2">
        <v>0</v>
      </c>
      <c r="L76" s="5">
        <f t="shared" si="32"/>
        <v>4.1111111111111107</v>
      </c>
      <c r="M76" s="6">
        <f t="shared" si="33"/>
        <v>100</v>
      </c>
      <c r="N76" s="5">
        <f t="shared" si="34"/>
        <v>88.888888888888886</v>
      </c>
    </row>
    <row r="77" spans="1:14" ht="15.75" x14ac:dyDescent="0.25">
      <c r="A77" s="8" t="s">
        <v>23</v>
      </c>
      <c r="B77" s="9"/>
      <c r="C77" s="9"/>
      <c r="D77" s="17"/>
      <c r="E77" s="9">
        <f>SUM(E69:E76)</f>
        <v>143</v>
      </c>
      <c r="F77" s="9">
        <f t="shared" si="30"/>
        <v>129</v>
      </c>
      <c r="G77" s="9">
        <f t="shared" si="31"/>
        <v>129</v>
      </c>
      <c r="H77" s="9">
        <f t="shared" ref="H77:K77" si="35">SUM(H69:H76)</f>
        <v>2</v>
      </c>
      <c r="I77" s="9">
        <f t="shared" si="35"/>
        <v>53</v>
      </c>
      <c r="J77" s="9">
        <f t="shared" si="35"/>
        <v>66</v>
      </c>
      <c r="K77" s="9">
        <f t="shared" si="35"/>
        <v>8</v>
      </c>
      <c r="L77" s="10">
        <f>(H77*5+I77*4+J77*3+K77*2)/G77</f>
        <v>3.3798449612403099</v>
      </c>
      <c r="M77" s="11">
        <f t="shared" si="33"/>
        <v>93.798449612403104</v>
      </c>
      <c r="N77" s="10">
        <f t="shared" si="34"/>
        <v>42.63565891472868</v>
      </c>
    </row>
    <row r="79" spans="1:14" ht="32.25" customHeight="1" x14ac:dyDescent="0.25">
      <c r="A79" s="23" t="s">
        <v>46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</row>
    <row r="80" spans="1:14" ht="15.75" x14ac:dyDescent="0.25">
      <c r="A80" s="24" t="s">
        <v>1</v>
      </c>
      <c r="B80" s="21" t="s">
        <v>2</v>
      </c>
      <c r="C80" s="22" t="s">
        <v>3</v>
      </c>
      <c r="D80" s="22" t="s">
        <v>4</v>
      </c>
      <c r="E80" s="21" t="s">
        <v>5</v>
      </c>
      <c r="F80" s="24" t="s">
        <v>6</v>
      </c>
      <c r="G80" s="24"/>
      <c r="H80" s="25" t="s">
        <v>10</v>
      </c>
      <c r="I80" s="25" t="s">
        <v>11</v>
      </c>
      <c r="J80" s="25" t="s">
        <v>12</v>
      </c>
      <c r="K80" s="25" t="s">
        <v>13</v>
      </c>
      <c r="L80" s="27" t="s">
        <v>14</v>
      </c>
      <c r="M80" s="28" t="s">
        <v>15</v>
      </c>
      <c r="N80" s="30" t="s">
        <v>16</v>
      </c>
    </row>
    <row r="81" spans="1:14" ht="69.75" customHeight="1" x14ac:dyDescent="0.25">
      <c r="A81" s="24"/>
      <c r="B81" s="21"/>
      <c r="C81" s="22"/>
      <c r="D81" s="22"/>
      <c r="E81" s="21"/>
      <c r="F81" s="2" t="s">
        <v>9</v>
      </c>
      <c r="G81" s="2" t="s">
        <v>8</v>
      </c>
      <c r="H81" s="26"/>
      <c r="I81" s="26"/>
      <c r="J81" s="26"/>
      <c r="K81" s="26"/>
      <c r="L81" s="27"/>
      <c r="M81" s="29"/>
      <c r="N81" s="31"/>
    </row>
    <row r="82" spans="1:14" ht="15.75" x14ac:dyDescent="0.25">
      <c r="A82" s="3" t="s">
        <v>17</v>
      </c>
      <c r="B82" s="2">
        <v>8</v>
      </c>
      <c r="C82" s="4">
        <v>44105</v>
      </c>
      <c r="D82" s="16" t="s">
        <v>110</v>
      </c>
      <c r="E82" s="15">
        <v>24</v>
      </c>
      <c r="F82" s="2">
        <f>H82+I82+J82+K82</f>
        <v>22</v>
      </c>
      <c r="G82" s="2">
        <f>H82+I82+J82+K82</f>
        <v>22</v>
      </c>
      <c r="H82" s="2">
        <v>0</v>
      </c>
      <c r="I82" s="2">
        <v>11</v>
      </c>
      <c r="J82" s="2">
        <v>10</v>
      </c>
      <c r="K82" s="2">
        <v>1</v>
      </c>
      <c r="L82" s="5">
        <f>(H82*5+I82*4+J82*3+K82*2)/G82</f>
        <v>3.4545454545454546</v>
      </c>
      <c r="M82" s="6">
        <f>(H82+I82+J82)/G82*100</f>
        <v>95.454545454545453</v>
      </c>
      <c r="N82" s="5">
        <f>(H82+I82)/G82*100</f>
        <v>50</v>
      </c>
    </row>
    <row r="83" spans="1:14" ht="15.75" x14ac:dyDescent="0.25">
      <c r="A83" s="3" t="s">
        <v>18</v>
      </c>
      <c r="B83" s="2">
        <v>8</v>
      </c>
      <c r="C83" s="4">
        <v>44105</v>
      </c>
      <c r="D83" s="16" t="s">
        <v>126</v>
      </c>
      <c r="E83" s="15">
        <v>30</v>
      </c>
      <c r="F83" s="2">
        <f t="shared" ref="F83:F90" si="36">H83+I83+J83+K83</f>
        <v>24</v>
      </c>
      <c r="G83" s="2">
        <f t="shared" ref="G83:G90" si="37">H83+I83+J83+K83</f>
        <v>24</v>
      </c>
      <c r="H83" s="2">
        <v>0</v>
      </c>
      <c r="I83" s="2">
        <v>2</v>
      </c>
      <c r="J83" s="2">
        <v>18</v>
      </c>
      <c r="K83" s="2">
        <v>4</v>
      </c>
      <c r="L83" s="5">
        <f t="shared" ref="L83:L89" si="38">(H83*5+I83*4+J83*3+K83*2)/G83</f>
        <v>2.9166666666666665</v>
      </c>
      <c r="M83" s="6">
        <f t="shared" ref="M83:M90" si="39">(H83+I83+J83)/G83*100</f>
        <v>83.333333333333343</v>
      </c>
      <c r="N83" s="5">
        <f t="shared" ref="N83:N90" si="40">(H83+I83)/G83*100</f>
        <v>8.3333333333333321</v>
      </c>
    </row>
    <row r="84" spans="1:14" ht="15.75" x14ac:dyDescent="0.25">
      <c r="A84" s="3" t="s">
        <v>19</v>
      </c>
      <c r="B84" s="2">
        <v>8</v>
      </c>
      <c r="C84" s="4">
        <v>44105</v>
      </c>
      <c r="D84" s="16"/>
      <c r="E84" s="15">
        <v>12</v>
      </c>
      <c r="F84" s="2">
        <f t="shared" si="36"/>
        <v>11</v>
      </c>
      <c r="G84" s="2">
        <f t="shared" si="37"/>
        <v>11</v>
      </c>
      <c r="H84" s="2">
        <v>0</v>
      </c>
      <c r="I84" s="2">
        <v>2</v>
      </c>
      <c r="J84" s="2">
        <v>7</v>
      </c>
      <c r="K84" s="2">
        <v>2</v>
      </c>
      <c r="L84" s="5">
        <f t="shared" si="38"/>
        <v>3</v>
      </c>
      <c r="M84" s="6">
        <f t="shared" si="39"/>
        <v>81.818181818181827</v>
      </c>
      <c r="N84" s="5">
        <f t="shared" si="40"/>
        <v>18.181818181818183</v>
      </c>
    </row>
    <row r="85" spans="1:14" ht="15.75" x14ac:dyDescent="0.25">
      <c r="A85" s="3" t="s">
        <v>27</v>
      </c>
      <c r="B85" s="2">
        <v>8</v>
      </c>
      <c r="C85" s="4">
        <v>44105</v>
      </c>
      <c r="D85" s="16" t="s">
        <v>73</v>
      </c>
      <c r="E85" s="15">
        <v>15</v>
      </c>
      <c r="F85" s="2">
        <f t="shared" si="36"/>
        <v>11</v>
      </c>
      <c r="G85" s="2">
        <f t="shared" si="37"/>
        <v>11</v>
      </c>
      <c r="H85" s="2">
        <v>0</v>
      </c>
      <c r="I85" s="2">
        <v>2</v>
      </c>
      <c r="J85" s="2">
        <v>9</v>
      </c>
      <c r="K85" s="2">
        <v>0</v>
      </c>
      <c r="L85" s="5">
        <f t="shared" si="38"/>
        <v>3.1818181818181817</v>
      </c>
      <c r="M85" s="6">
        <f t="shared" si="39"/>
        <v>100</v>
      </c>
      <c r="N85" s="5">
        <f t="shared" si="40"/>
        <v>18.181818181818183</v>
      </c>
    </row>
    <row r="86" spans="1:14" ht="15.75" x14ac:dyDescent="0.25">
      <c r="A86" s="3" t="s">
        <v>28</v>
      </c>
      <c r="B86" s="2">
        <v>8</v>
      </c>
      <c r="C86" s="4">
        <v>44105</v>
      </c>
      <c r="D86" s="16" t="s">
        <v>58</v>
      </c>
      <c r="E86" s="15">
        <v>15</v>
      </c>
      <c r="F86" s="2">
        <f t="shared" si="36"/>
        <v>14</v>
      </c>
      <c r="G86" s="2">
        <f t="shared" si="37"/>
        <v>14</v>
      </c>
      <c r="H86" s="2">
        <v>1</v>
      </c>
      <c r="I86" s="2">
        <v>9</v>
      </c>
      <c r="J86" s="2">
        <v>4</v>
      </c>
      <c r="K86" s="2">
        <v>0</v>
      </c>
      <c r="L86" s="5">
        <f t="shared" si="38"/>
        <v>3.7857142857142856</v>
      </c>
      <c r="M86" s="6">
        <f t="shared" si="39"/>
        <v>100</v>
      </c>
      <c r="N86" s="5">
        <f t="shared" si="40"/>
        <v>71.428571428571431</v>
      </c>
    </row>
    <row r="87" spans="1:14" ht="15.75" x14ac:dyDescent="0.25">
      <c r="A87" s="3" t="s">
        <v>20</v>
      </c>
      <c r="B87" s="2">
        <v>8</v>
      </c>
      <c r="C87" s="4">
        <v>44105</v>
      </c>
      <c r="D87" s="16" t="s">
        <v>61</v>
      </c>
      <c r="E87" s="15">
        <v>7</v>
      </c>
      <c r="F87" s="2">
        <f t="shared" si="36"/>
        <v>7</v>
      </c>
      <c r="G87" s="2">
        <f t="shared" si="37"/>
        <v>7</v>
      </c>
      <c r="H87" s="2">
        <v>0</v>
      </c>
      <c r="I87" s="2">
        <v>2</v>
      </c>
      <c r="J87" s="2">
        <v>5</v>
      </c>
      <c r="K87" s="2">
        <v>0</v>
      </c>
      <c r="L87" s="5">
        <f t="shared" si="38"/>
        <v>3.2857142857142856</v>
      </c>
      <c r="M87" s="6">
        <f t="shared" si="39"/>
        <v>100</v>
      </c>
      <c r="N87" s="5">
        <f t="shared" si="40"/>
        <v>28.571428571428569</v>
      </c>
    </row>
    <row r="88" spans="1:14" ht="15.75" x14ac:dyDescent="0.25">
      <c r="A88" s="3" t="s">
        <v>21</v>
      </c>
      <c r="B88" s="2">
        <v>8</v>
      </c>
      <c r="C88" s="4">
        <v>44105</v>
      </c>
      <c r="D88" s="16" t="s">
        <v>93</v>
      </c>
      <c r="E88" s="15">
        <v>30</v>
      </c>
      <c r="F88" s="2">
        <f t="shared" si="36"/>
        <v>24</v>
      </c>
      <c r="G88" s="2">
        <f t="shared" si="37"/>
        <v>24</v>
      </c>
      <c r="H88" s="2">
        <v>0</v>
      </c>
      <c r="I88" s="2">
        <v>0</v>
      </c>
      <c r="J88" s="2">
        <v>11</v>
      </c>
      <c r="K88" s="2">
        <v>13</v>
      </c>
      <c r="L88" s="5">
        <f t="shared" si="38"/>
        <v>2.4583333333333335</v>
      </c>
      <c r="M88" s="6">
        <f t="shared" si="39"/>
        <v>45.833333333333329</v>
      </c>
      <c r="N88" s="5">
        <f t="shared" si="40"/>
        <v>0</v>
      </c>
    </row>
    <row r="89" spans="1:14" ht="15.75" x14ac:dyDescent="0.25">
      <c r="A89" s="3" t="s">
        <v>22</v>
      </c>
      <c r="B89" s="2">
        <v>8</v>
      </c>
      <c r="C89" s="4">
        <v>44105</v>
      </c>
      <c r="D89" s="16" t="s">
        <v>81</v>
      </c>
      <c r="E89" s="15">
        <v>10</v>
      </c>
      <c r="F89" s="2">
        <f t="shared" si="36"/>
        <v>11</v>
      </c>
      <c r="G89" s="2">
        <f t="shared" si="37"/>
        <v>11</v>
      </c>
      <c r="H89" s="2">
        <v>2</v>
      </c>
      <c r="I89" s="2">
        <v>4</v>
      </c>
      <c r="J89" s="2">
        <v>5</v>
      </c>
      <c r="K89" s="2">
        <v>0</v>
      </c>
      <c r="L89" s="5">
        <f t="shared" si="38"/>
        <v>3.7272727272727271</v>
      </c>
      <c r="M89" s="6">
        <f t="shared" si="39"/>
        <v>100</v>
      </c>
      <c r="N89" s="5">
        <f t="shared" si="40"/>
        <v>54.54545454545454</v>
      </c>
    </row>
    <row r="90" spans="1:14" ht="15.75" x14ac:dyDescent="0.25">
      <c r="A90" s="8" t="s">
        <v>23</v>
      </c>
      <c r="B90" s="9"/>
      <c r="C90" s="9"/>
      <c r="D90" s="17"/>
      <c r="E90" s="9">
        <f>SUM(E82:E89)</f>
        <v>143</v>
      </c>
      <c r="F90" s="9">
        <f t="shared" si="36"/>
        <v>124</v>
      </c>
      <c r="G90" s="9">
        <f t="shared" si="37"/>
        <v>124</v>
      </c>
      <c r="H90" s="9">
        <f t="shared" ref="H90:K90" si="41">SUM(H82:H89)</f>
        <v>3</v>
      </c>
      <c r="I90" s="9">
        <f t="shared" si="41"/>
        <v>32</v>
      </c>
      <c r="J90" s="9">
        <f t="shared" si="41"/>
        <v>69</v>
      </c>
      <c r="K90" s="9">
        <f t="shared" si="41"/>
        <v>20</v>
      </c>
      <c r="L90" s="10">
        <f>(H90*5+I90*4+J90*3+K90*2)/G90</f>
        <v>3.1451612903225805</v>
      </c>
      <c r="M90" s="11">
        <f t="shared" si="39"/>
        <v>83.870967741935488</v>
      </c>
      <c r="N90" s="10">
        <f t="shared" si="40"/>
        <v>28.225806451612907</v>
      </c>
    </row>
    <row r="92" spans="1:14" ht="33.75" customHeight="1" x14ac:dyDescent="0.25">
      <c r="A92" s="23" t="s">
        <v>47</v>
      </c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</row>
    <row r="93" spans="1:14" ht="15.75" x14ac:dyDescent="0.25">
      <c r="A93" s="24" t="s">
        <v>1</v>
      </c>
      <c r="B93" s="21" t="s">
        <v>2</v>
      </c>
      <c r="C93" s="22" t="s">
        <v>3</v>
      </c>
      <c r="D93" s="22" t="s">
        <v>4</v>
      </c>
      <c r="E93" s="21" t="s">
        <v>5</v>
      </c>
      <c r="F93" s="24" t="s">
        <v>6</v>
      </c>
      <c r="G93" s="24"/>
      <c r="H93" s="25" t="s">
        <v>10</v>
      </c>
      <c r="I93" s="25" t="s">
        <v>11</v>
      </c>
      <c r="J93" s="25" t="s">
        <v>12</v>
      </c>
      <c r="K93" s="25" t="s">
        <v>13</v>
      </c>
      <c r="L93" s="27" t="s">
        <v>14</v>
      </c>
      <c r="M93" s="28" t="s">
        <v>15</v>
      </c>
      <c r="N93" s="30" t="s">
        <v>16</v>
      </c>
    </row>
    <row r="94" spans="1:14" ht="66.75" customHeight="1" x14ac:dyDescent="0.25">
      <c r="A94" s="24"/>
      <c r="B94" s="21"/>
      <c r="C94" s="22"/>
      <c r="D94" s="22"/>
      <c r="E94" s="21"/>
      <c r="F94" s="2" t="s">
        <v>9</v>
      </c>
      <c r="G94" s="2" t="s">
        <v>8</v>
      </c>
      <c r="H94" s="26"/>
      <c r="I94" s="26"/>
      <c r="J94" s="26"/>
      <c r="K94" s="26"/>
      <c r="L94" s="27"/>
      <c r="M94" s="29"/>
      <c r="N94" s="31"/>
    </row>
    <row r="95" spans="1:14" ht="15.75" x14ac:dyDescent="0.25">
      <c r="A95" s="3" t="s">
        <v>17</v>
      </c>
      <c r="B95" s="2">
        <v>8</v>
      </c>
      <c r="C95" s="4">
        <v>44102</v>
      </c>
      <c r="D95" s="16" t="s">
        <v>109</v>
      </c>
      <c r="E95" s="15">
        <v>24</v>
      </c>
      <c r="F95" s="2">
        <f>H95+I95+J95+K95</f>
        <v>21</v>
      </c>
      <c r="G95" s="2">
        <f>H95+I95+J95+K95</f>
        <v>21</v>
      </c>
      <c r="H95" s="2">
        <v>0</v>
      </c>
      <c r="I95" s="2">
        <v>9</v>
      </c>
      <c r="J95" s="2">
        <v>10</v>
      </c>
      <c r="K95" s="2">
        <v>2</v>
      </c>
      <c r="L95" s="5">
        <f>(H95*5+I95*4+J95*3+K95*2)/G95</f>
        <v>3.3333333333333335</v>
      </c>
      <c r="M95" s="6">
        <f>(H95+I95+J95)/G95*100</f>
        <v>90.476190476190482</v>
      </c>
      <c r="N95" s="5">
        <f>(H95+I95)/G95*100</f>
        <v>42.857142857142854</v>
      </c>
    </row>
    <row r="96" spans="1:14" ht="31.5" x14ac:dyDescent="0.25">
      <c r="A96" s="3" t="s">
        <v>18</v>
      </c>
      <c r="B96" s="2">
        <v>8</v>
      </c>
      <c r="C96" s="4">
        <v>44102</v>
      </c>
      <c r="D96" s="16" t="s">
        <v>125</v>
      </c>
      <c r="E96" s="15">
        <v>30</v>
      </c>
      <c r="F96" s="2">
        <f t="shared" ref="F96:F103" si="42">H96+I96+J96+K96</f>
        <v>24</v>
      </c>
      <c r="G96" s="2">
        <f t="shared" ref="G96:G103" si="43">H96+I96+J96+K96</f>
        <v>24</v>
      </c>
      <c r="H96" s="2">
        <v>0</v>
      </c>
      <c r="I96" s="2">
        <v>7</v>
      </c>
      <c r="J96" s="2">
        <v>7</v>
      </c>
      <c r="K96" s="2">
        <v>10</v>
      </c>
      <c r="L96" s="5">
        <f t="shared" ref="L96:L102" si="44">(H96*5+I96*4+J96*3+K96*2)/G96</f>
        <v>2.875</v>
      </c>
      <c r="M96" s="6">
        <f t="shared" ref="M96:M103" si="45">(H96+I96+J96)/G96*100</f>
        <v>58.333333333333336</v>
      </c>
      <c r="N96" s="5">
        <f t="shared" ref="N96:N103" si="46">(H96+I96)/G96*100</f>
        <v>29.166666666666668</v>
      </c>
    </row>
    <row r="97" spans="1:14" ht="15.75" x14ac:dyDescent="0.25">
      <c r="A97" s="3" t="s">
        <v>19</v>
      </c>
      <c r="B97" s="2">
        <v>8</v>
      </c>
      <c r="C97" s="4">
        <v>44102</v>
      </c>
      <c r="D97" s="16"/>
      <c r="E97" s="15">
        <v>12</v>
      </c>
      <c r="F97" s="2">
        <f t="shared" si="42"/>
        <v>10</v>
      </c>
      <c r="G97" s="2">
        <f t="shared" si="43"/>
        <v>10</v>
      </c>
      <c r="H97" s="2">
        <v>1</v>
      </c>
      <c r="I97" s="2">
        <v>4</v>
      </c>
      <c r="J97" s="2">
        <v>3</v>
      </c>
      <c r="K97" s="2">
        <v>2</v>
      </c>
      <c r="L97" s="5">
        <f t="shared" si="44"/>
        <v>3.4</v>
      </c>
      <c r="M97" s="6">
        <f t="shared" si="45"/>
        <v>80</v>
      </c>
      <c r="N97" s="5">
        <f t="shared" si="46"/>
        <v>50</v>
      </c>
    </row>
    <row r="98" spans="1:14" ht="15.75" x14ac:dyDescent="0.25">
      <c r="A98" s="3" t="s">
        <v>27</v>
      </c>
      <c r="B98" s="2">
        <v>8</v>
      </c>
      <c r="C98" s="4">
        <v>44102</v>
      </c>
      <c r="D98" s="16" t="s">
        <v>72</v>
      </c>
      <c r="E98" s="15">
        <v>15</v>
      </c>
      <c r="F98" s="2">
        <f t="shared" si="42"/>
        <v>13</v>
      </c>
      <c r="G98" s="2">
        <f t="shared" si="43"/>
        <v>13</v>
      </c>
      <c r="H98" s="2">
        <v>0</v>
      </c>
      <c r="I98" s="2">
        <v>5</v>
      </c>
      <c r="J98" s="2">
        <v>8</v>
      </c>
      <c r="K98" s="2">
        <v>0</v>
      </c>
      <c r="L98" s="5">
        <f t="shared" si="44"/>
        <v>3.3846153846153846</v>
      </c>
      <c r="M98" s="6">
        <f t="shared" si="45"/>
        <v>100</v>
      </c>
      <c r="N98" s="5">
        <f t="shared" si="46"/>
        <v>38.461538461538467</v>
      </c>
    </row>
    <row r="99" spans="1:14" ht="15.75" x14ac:dyDescent="0.25">
      <c r="A99" s="3" t="s">
        <v>28</v>
      </c>
      <c r="B99" s="2">
        <v>8</v>
      </c>
      <c r="C99" s="4">
        <v>44102</v>
      </c>
      <c r="D99" s="16" t="s">
        <v>54</v>
      </c>
      <c r="E99" s="15">
        <v>15</v>
      </c>
      <c r="F99" s="2">
        <f t="shared" si="42"/>
        <v>14</v>
      </c>
      <c r="G99" s="2">
        <f t="shared" si="43"/>
        <v>14</v>
      </c>
      <c r="H99" s="2">
        <v>0</v>
      </c>
      <c r="I99" s="2">
        <v>1</v>
      </c>
      <c r="J99" s="2">
        <v>12</v>
      </c>
      <c r="K99" s="2">
        <v>1</v>
      </c>
      <c r="L99" s="5">
        <f t="shared" si="44"/>
        <v>3</v>
      </c>
      <c r="M99" s="6">
        <f t="shared" si="45"/>
        <v>92.857142857142861</v>
      </c>
      <c r="N99" s="5">
        <f t="shared" si="46"/>
        <v>7.1428571428571423</v>
      </c>
    </row>
    <row r="100" spans="1:14" ht="15.75" x14ac:dyDescent="0.25">
      <c r="A100" s="3" t="s">
        <v>20</v>
      </c>
      <c r="B100" s="2">
        <v>8</v>
      </c>
      <c r="C100" s="4">
        <v>44102</v>
      </c>
      <c r="D100" s="16" t="s">
        <v>62</v>
      </c>
      <c r="E100" s="15">
        <v>7</v>
      </c>
      <c r="F100" s="2">
        <f t="shared" si="42"/>
        <v>7</v>
      </c>
      <c r="G100" s="2">
        <f t="shared" si="43"/>
        <v>7</v>
      </c>
      <c r="H100" s="2">
        <v>0</v>
      </c>
      <c r="I100" s="2">
        <v>1</v>
      </c>
      <c r="J100" s="2">
        <v>6</v>
      </c>
      <c r="K100" s="2">
        <v>0</v>
      </c>
      <c r="L100" s="5">
        <f t="shared" si="44"/>
        <v>3.1428571428571428</v>
      </c>
      <c r="M100" s="6">
        <f t="shared" si="45"/>
        <v>100</v>
      </c>
      <c r="N100" s="5">
        <f t="shared" si="46"/>
        <v>14.285714285714285</v>
      </c>
    </row>
    <row r="101" spans="1:14" ht="15.75" x14ac:dyDescent="0.25">
      <c r="A101" s="3" t="s">
        <v>21</v>
      </c>
      <c r="B101" s="2">
        <v>8</v>
      </c>
      <c r="C101" s="4">
        <v>44102</v>
      </c>
      <c r="D101" s="16" t="s">
        <v>89</v>
      </c>
      <c r="E101" s="15">
        <v>30</v>
      </c>
      <c r="F101" s="2">
        <f t="shared" si="42"/>
        <v>26</v>
      </c>
      <c r="G101" s="2">
        <f t="shared" si="43"/>
        <v>26</v>
      </c>
      <c r="H101" s="2">
        <v>0</v>
      </c>
      <c r="I101" s="2">
        <v>0</v>
      </c>
      <c r="J101" s="2">
        <v>9</v>
      </c>
      <c r="K101" s="2">
        <v>17</v>
      </c>
      <c r="L101" s="5">
        <f t="shared" si="44"/>
        <v>2.3461538461538463</v>
      </c>
      <c r="M101" s="6">
        <f t="shared" si="45"/>
        <v>34.615384615384613</v>
      </c>
      <c r="N101" s="5">
        <f t="shared" si="46"/>
        <v>0</v>
      </c>
    </row>
    <row r="102" spans="1:14" ht="15.75" x14ac:dyDescent="0.25">
      <c r="A102" s="3" t="s">
        <v>22</v>
      </c>
      <c r="B102" s="2">
        <v>8</v>
      </c>
      <c r="C102" s="4">
        <v>44102</v>
      </c>
      <c r="D102" s="16" t="s">
        <v>82</v>
      </c>
      <c r="E102" s="15">
        <v>10</v>
      </c>
      <c r="F102" s="2">
        <f t="shared" si="42"/>
        <v>10</v>
      </c>
      <c r="G102" s="2">
        <f t="shared" si="43"/>
        <v>10</v>
      </c>
      <c r="H102" s="2">
        <v>2</v>
      </c>
      <c r="I102" s="2">
        <v>3</v>
      </c>
      <c r="J102" s="2">
        <v>5</v>
      </c>
      <c r="K102" s="2">
        <v>0</v>
      </c>
      <c r="L102" s="5">
        <f t="shared" si="44"/>
        <v>3.7</v>
      </c>
      <c r="M102" s="6">
        <f t="shared" si="45"/>
        <v>100</v>
      </c>
      <c r="N102" s="5">
        <f t="shared" si="46"/>
        <v>50</v>
      </c>
    </row>
    <row r="103" spans="1:14" ht="15.75" x14ac:dyDescent="0.25">
      <c r="A103" s="8" t="s">
        <v>23</v>
      </c>
      <c r="B103" s="9"/>
      <c r="C103" s="9"/>
      <c r="D103" s="17"/>
      <c r="E103" s="9">
        <f>SUM(E95:E102)</f>
        <v>143</v>
      </c>
      <c r="F103" s="9">
        <f t="shared" si="42"/>
        <v>125</v>
      </c>
      <c r="G103" s="9">
        <f t="shared" si="43"/>
        <v>125</v>
      </c>
      <c r="H103" s="9">
        <f t="shared" ref="H103:K103" si="47">SUM(H95:H102)</f>
        <v>3</v>
      </c>
      <c r="I103" s="9">
        <f t="shared" si="47"/>
        <v>30</v>
      </c>
      <c r="J103" s="9">
        <f t="shared" si="47"/>
        <v>60</v>
      </c>
      <c r="K103" s="9">
        <f t="shared" si="47"/>
        <v>32</v>
      </c>
      <c r="L103" s="10">
        <f>(H103*5+I103*4+J103*3+K103*2)/G103</f>
        <v>3.032</v>
      </c>
      <c r="M103" s="11">
        <f t="shared" si="45"/>
        <v>74.400000000000006</v>
      </c>
      <c r="N103" s="10">
        <f t="shared" si="46"/>
        <v>26.400000000000002</v>
      </c>
    </row>
  </sheetData>
  <mergeCells count="112">
    <mergeCell ref="A1:N1"/>
    <mergeCell ref="A2:A3"/>
    <mergeCell ref="B2:B3"/>
    <mergeCell ref="C2:C3"/>
    <mergeCell ref="D2:D3"/>
    <mergeCell ref="E2:E3"/>
    <mergeCell ref="F2:G2"/>
    <mergeCell ref="H2:H3"/>
    <mergeCell ref="I2:I3"/>
    <mergeCell ref="J2:J3"/>
    <mergeCell ref="K2:K3"/>
    <mergeCell ref="L2:L3"/>
    <mergeCell ref="M2:M3"/>
    <mergeCell ref="N2:N3"/>
    <mergeCell ref="A14:N14"/>
    <mergeCell ref="A15:A16"/>
    <mergeCell ref="B15:B16"/>
    <mergeCell ref="C15:C16"/>
    <mergeCell ref="D15:D16"/>
    <mergeCell ref="E15:E16"/>
    <mergeCell ref="I28:I29"/>
    <mergeCell ref="J28:J29"/>
    <mergeCell ref="K28:K29"/>
    <mergeCell ref="L28:L29"/>
    <mergeCell ref="M28:M29"/>
    <mergeCell ref="N28:N29"/>
    <mergeCell ref="M15:M16"/>
    <mergeCell ref="N15:N16"/>
    <mergeCell ref="A27:N27"/>
    <mergeCell ref="A28:A29"/>
    <mergeCell ref="B28:B29"/>
    <mergeCell ref="C28:C29"/>
    <mergeCell ref="D28:D29"/>
    <mergeCell ref="E28:E29"/>
    <mergeCell ref="F28:G28"/>
    <mergeCell ref="H28:H29"/>
    <mergeCell ref="F15:G15"/>
    <mergeCell ref="H15:H16"/>
    <mergeCell ref="I15:I16"/>
    <mergeCell ref="J15:J16"/>
    <mergeCell ref="K15:K16"/>
    <mergeCell ref="L15:L16"/>
    <mergeCell ref="A40:N40"/>
    <mergeCell ref="A41:A42"/>
    <mergeCell ref="B41:B42"/>
    <mergeCell ref="C41:C42"/>
    <mergeCell ref="D41:D42"/>
    <mergeCell ref="E41:E42"/>
    <mergeCell ref="F41:G41"/>
    <mergeCell ref="H41:H42"/>
    <mergeCell ref="I41:I42"/>
    <mergeCell ref="J41:J42"/>
    <mergeCell ref="K41:K42"/>
    <mergeCell ref="L41:L42"/>
    <mergeCell ref="M41:M42"/>
    <mergeCell ref="N41:N42"/>
    <mergeCell ref="A53:N53"/>
    <mergeCell ref="A54:A55"/>
    <mergeCell ref="B54:B55"/>
    <mergeCell ref="C54:C55"/>
    <mergeCell ref="D54:D55"/>
    <mergeCell ref="E54:E55"/>
    <mergeCell ref="I67:I68"/>
    <mergeCell ref="J67:J68"/>
    <mergeCell ref="K67:K68"/>
    <mergeCell ref="L67:L68"/>
    <mergeCell ref="M67:M68"/>
    <mergeCell ref="N67:N68"/>
    <mergeCell ref="M54:M55"/>
    <mergeCell ref="N54:N55"/>
    <mergeCell ref="A66:N66"/>
    <mergeCell ref="A67:A68"/>
    <mergeCell ref="B67:B68"/>
    <mergeCell ref="C67:C68"/>
    <mergeCell ref="D67:D68"/>
    <mergeCell ref="E67:E68"/>
    <mergeCell ref="F67:G67"/>
    <mergeCell ref="H67:H68"/>
    <mergeCell ref="F54:G54"/>
    <mergeCell ref="H54:H55"/>
    <mergeCell ref="I54:I55"/>
    <mergeCell ref="J54:J55"/>
    <mergeCell ref="K54:K55"/>
    <mergeCell ref="L54:L55"/>
    <mergeCell ref="A79:N79"/>
    <mergeCell ref="A80:A81"/>
    <mergeCell ref="B80:B81"/>
    <mergeCell ref="C80:C81"/>
    <mergeCell ref="D80:D81"/>
    <mergeCell ref="E80:E81"/>
    <mergeCell ref="F80:G80"/>
    <mergeCell ref="H80:H81"/>
    <mergeCell ref="I80:I81"/>
    <mergeCell ref="J80:J81"/>
    <mergeCell ref="M93:M94"/>
    <mergeCell ref="N93:N94"/>
    <mergeCell ref="F93:G93"/>
    <mergeCell ref="H93:H94"/>
    <mergeCell ref="I93:I94"/>
    <mergeCell ref="J93:J94"/>
    <mergeCell ref="K93:K94"/>
    <mergeCell ref="L93:L94"/>
    <mergeCell ref="K80:K81"/>
    <mergeCell ref="L80:L81"/>
    <mergeCell ref="M80:M81"/>
    <mergeCell ref="N80:N81"/>
    <mergeCell ref="A92:N92"/>
    <mergeCell ref="A93:A94"/>
    <mergeCell ref="B93:B94"/>
    <mergeCell ref="C93:C94"/>
    <mergeCell ref="D93:D94"/>
    <mergeCell ref="E93:E94"/>
  </mergeCells>
  <pageMargins left="0.70866141732283472" right="0.70866141732283472" top="0.55118110236220474" bottom="0.35433070866141736" header="0.31496062992125984" footer="0.31496062992125984"/>
  <pageSetup paperSize="9" scale="96" fitToHeight="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3"/>
  <sheetViews>
    <sheetView tabSelected="1" topLeftCell="A87" workbookViewId="0">
      <selection activeCell="D96" sqref="D96"/>
    </sheetView>
  </sheetViews>
  <sheetFormatPr defaultRowHeight="15" x14ac:dyDescent="0.25"/>
  <cols>
    <col min="1" max="1" width="26.42578125" customWidth="1"/>
    <col min="2" max="2" width="5.28515625" customWidth="1"/>
    <col min="3" max="3" width="12.140625" customWidth="1"/>
    <col min="4" max="4" width="19.5703125" style="19" customWidth="1"/>
    <col min="5" max="5" width="6.5703125" customWidth="1"/>
    <col min="8" max="11" width="5.140625" customWidth="1"/>
    <col min="12" max="12" width="10.42578125" customWidth="1"/>
    <col min="14" max="14" width="8" customWidth="1"/>
  </cols>
  <sheetData>
    <row r="1" spans="1:14" ht="31.5" customHeight="1" x14ac:dyDescent="0.25">
      <c r="A1" s="23" t="s">
        <v>33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5.75" x14ac:dyDescent="0.25">
      <c r="A2" s="24" t="s">
        <v>1</v>
      </c>
      <c r="B2" s="21" t="s">
        <v>2</v>
      </c>
      <c r="C2" s="22" t="s">
        <v>3</v>
      </c>
      <c r="D2" s="22" t="s">
        <v>4</v>
      </c>
      <c r="E2" s="21" t="s">
        <v>5</v>
      </c>
      <c r="F2" s="24" t="s">
        <v>6</v>
      </c>
      <c r="G2" s="24"/>
      <c r="H2" s="25" t="s">
        <v>10</v>
      </c>
      <c r="I2" s="25" t="s">
        <v>11</v>
      </c>
      <c r="J2" s="25" t="s">
        <v>12</v>
      </c>
      <c r="K2" s="25" t="s">
        <v>13</v>
      </c>
      <c r="L2" s="27" t="s">
        <v>14</v>
      </c>
      <c r="M2" s="28" t="s">
        <v>15</v>
      </c>
      <c r="N2" s="30" t="s">
        <v>16</v>
      </c>
    </row>
    <row r="3" spans="1:14" ht="69.75" customHeight="1" x14ac:dyDescent="0.25">
      <c r="A3" s="24"/>
      <c r="B3" s="21"/>
      <c r="C3" s="22"/>
      <c r="D3" s="22"/>
      <c r="E3" s="21"/>
      <c r="F3" s="2" t="s">
        <v>9</v>
      </c>
      <c r="G3" s="2" t="s">
        <v>8</v>
      </c>
      <c r="H3" s="26"/>
      <c r="I3" s="26"/>
      <c r="J3" s="26"/>
      <c r="K3" s="26"/>
      <c r="L3" s="27"/>
      <c r="M3" s="29"/>
      <c r="N3" s="31"/>
    </row>
    <row r="4" spans="1:14" ht="15.75" x14ac:dyDescent="0.25">
      <c r="A4" s="3" t="s">
        <v>17</v>
      </c>
      <c r="B4" s="2">
        <v>9</v>
      </c>
      <c r="C4" s="4">
        <v>44097</v>
      </c>
      <c r="D4" s="16" t="s">
        <v>98</v>
      </c>
      <c r="E4" s="2">
        <v>32</v>
      </c>
      <c r="F4" s="2">
        <f>H4+I4+J4+K4</f>
        <v>30</v>
      </c>
      <c r="G4" s="2">
        <f>H4+I4+J4+K4</f>
        <v>30</v>
      </c>
      <c r="H4" s="2">
        <v>3</v>
      </c>
      <c r="I4" s="2">
        <v>6</v>
      </c>
      <c r="J4" s="2">
        <v>15</v>
      </c>
      <c r="K4" s="2">
        <v>6</v>
      </c>
      <c r="L4" s="5">
        <f>(H4*5+I4*4+J4*3+K4*2)/G4</f>
        <v>3.2</v>
      </c>
      <c r="M4" s="6">
        <f>(H4+I4+J4)/G4*100</f>
        <v>80</v>
      </c>
      <c r="N4" s="5">
        <f>(H4+I4)/G4*100</f>
        <v>30</v>
      </c>
    </row>
    <row r="5" spans="1:14" ht="31.5" x14ac:dyDescent="0.25">
      <c r="A5" s="3" t="s">
        <v>18</v>
      </c>
      <c r="B5" s="2">
        <v>9</v>
      </c>
      <c r="C5" s="4">
        <v>44097</v>
      </c>
      <c r="D5" s="16" t="s">
        <v>127</v>
      </c>
      <c r="E5" s="2">
        <v>47</v>
      </c>
      <c r="F5" s="2">
        <f t="shared" ref="F5:F12" si="0">H5+I5+J5+K5</f>
        <v>40</v>
      </c>
      <c r="G5" s="2">
        <f t="shared" ref="G5:G12" si="1">H5+I5+J5+K5</f>
        <v>40</v>
      </c>
      <c r="H5" s="2">
        <v>0</v>
      </c>
      <c r="I5" s="2">
        <v>11</v>
      </c>
      <c r="J5" s="2">
        <v>19</v>
      </c>
      <c r="K5" s="2">
        <v>10</v>
      </c>
      <c r="L5" s="5">
        <f t="shared" ref="L5:L11" si="2">(H5*5+I5*4+J5*3+K5*2)/G5</f>
        <v>3.0249999999999999</v>
      </c>
      <c r="M5" s="6">
        <f t="shared" ref="M5:M12" si="3">(H5+I5+J5)/G5*100</f>
        <v>75</v>
      </c>
      <c r="N5" s="5">
        <f t="shared" ref="N5:N12" si="4">(H5+I5)/G5*100</f>
        <v>27.500000000000004</v>
      </c>
    </row>
    <row r="6" spans="1:14" ht="15.75" x14ac:dyDescent="0.25">
      <c r="A6" s="3" t="s">
        <v>19</v>
      </c>
      <c r="B6" s="2">
        <v>9</v>
      </c>
      <c r="C6" s="4">
        <v>44097</v>
      </c>
      <c r="D6" s="16"/>
      <c r="E6" s="2">
        <v>18</v>
      </c>
      <c r="F6" s="2">
        <f t="shared" si="0"/>
        <v>18</v>
      </c>
      <c r="G6" s="2">
        <f t="shared" si="1"/>
        <v>18</v>
      </c>
      <c r="H6" s="2">
        <v>0</v>
      </c>
      <c r="I6" s="2">
        <v>7</v>
      </c>
      <c r="J6" s="2">
        <v>6</v>
      </c>
      <c r="K6" s="2">
        <v>5</v>
      </c>
      <c r="L6" s="5">
        <f t="shared" si="2"/>
        <v>3.1111111111111112</v>
      </c>
      <c r="M6" s="6">
        <f t="shared" si="3"/>
        <v>72.222222222222214</v>
      </c>
      <c r="N6" s="5">
        <f t="shared" si="4"/>
        <v>38.888888888888893</v>
      </c>
    </row>
    <row r="7" spans="1:14" ht="15.75" x14ac:dyDescent="0.25">
      <c r="A7" s="3" t="s">
        <v>27</v>
      </c>
      <c r="B7" s="2">
        <v>9</v>
      </c>
      <c r="C7" s="4">
        <v>44097</v>
      </c>
      <c r="D7" s="16" t="s">
        <v>24</v>
      </c>
      <c r="E7" s="2">
        <v>16</v>
      </c>
      <c r="F7" s="2">
        <f t="shared" si="0"/>
        <v>15</v>
      </c>
      <c r="G7" s="2">
        <f t="shared" si="1"/>
        <v>15</v>
      </c>
      <c r="H7" s="2">
        <v>0</v>
      </c>
      <c r="I7" s="2">
        <v>5</v>
      </c>
      <c r="J7" s="2">
        <v>8</v>
      </c>
      <c r="K7" s="2">
        <v>2</v>
      </c>
      <c r="L7" s="5">
        <f t="shared" si="2"/>
        <v>3.2</v>
      </c>
      <c r="M7" s="6">
        <f t="shared" si="3"/>
        <v>86.666666666666671</v>
      </c>
      <c r="N7" s="5">
        <f t="shared" si="4"/>
        <v>33.333333333333329</v>
      </c>
    </row>
    <row r="8" spans="1:14" ht="15.75" x14ac:dyDescent="0.25">
      <c r="A8" s="3" t="s">
        <v>28</v>
      </c>
      <c r="B8" s="2">
        <v>9</v>
      </c>
      <c r="C8" s="4">
        <v>44097</v>
      </c>
      <c r="D8" s="16" t="s">
        <v>55</v>
      </c>
      <c r="E8" s="2">
        <v>11</v>
      </c>
      <c r="F8" s="2">
        <f t="shared" si="0"/>
        <v>9</v>
      </c>
      <c r="G8" s="2">
        <f t="shared" si="1"/>
        <v>9</v>
      </c>
      <c r="H8" s="2">
        <v>0</v>
      </c>
      <c r="I8" s="2">
        <v>5</v>
      </c>
      <c r="J8" s="2">
        <v>3</v>
      </c>
      <c r="K8" s="2">
        <v>1</v>
      </c>
      <c r="L8" s="5">
        <f t="shared" si="2"/>
        <v>3.4444444444444446</v>
      </c>
      <c r="M8" s="6">
        <f t="shared" si="3"/>
        <v>88.888888888888886</v>
      </c>
      <c r="N8" s="5">
        <f t="shared" si="4"/>
        <v>55.555555555555557</v>
      </c>
    </row>
    <row r="9" spans="1:14" ht="15.75" x14ac:dyDescent="0.25">
      <c r="A9" s="3" t="s">
        <v>20</v>
      </c>
      <c r="B9" s="2">
        <v>9</v>
      </c>
      <c r="C9" s="4">
        <v>44097</v>
      </c>
      <c r="D9" s="16" t="s">
        <v>63</v>
      </c>
      <c r="E9" s="2">
        <v>6</v>
      </c>
      <c r="F9" s="2">
        <f t="shared" si="0"/>
        <v>5</v>
      </c>
      <c r="G9" s="2">
        <f t="shared" si="1"/>
        <v>5</v>
      </c>
      <c r="H9" s="2">
        <v>0</v>
      </c>
      <c r="I9" s="2">
        <v>2</v>
      </c>
      <c r="J9" s="2">
        <v>3</v>
      </c>
      <c r="K9" s="2">
        <v>0</v>
      </c>
      <c r="L9" s="5">
        <f t="shared" si="2"/>
        <v>3.4</v>
      </c>
      <c r="M9" s="6">
        <f t="shared" si="3"/>
        <v>100</v>
      </c>
      <c r="N9" s="5">
        <f t="shared" si="4"/>
        <v>40</v>
      </c>
    </row>
    <row r="10" spans="1:14" ht="15.75" x14ac:dyDescent="0.25">
      <c r="A10" s="3" t="s">
        <v>21</v>
      </c>
      <c r="B10" s="2">
        <v>9</v>
      </c>
      <c r="C10" s="4">
        <v>44097</v>
      </c>
      <c r="D10" s="16" t="s">
        <v>94</v>
      </c>
      <c r="E10" s="2">
        <v>18</v>
      </c>
      <c r="F10" s="2">
        <f t="shared" si="0"/>
        <v>16</v>
      </c>
      <c r="G10" s="2">
        <f t="shared" si="1"/>
        <v>16</v>
      </c>
      <c r="H10" s="2">
        <v>0</v>
      </c>
      <c r="I10" s="2">
        <v>6</v>
      </c>
      <c r="J10" s="2">
        <v>7</v>
      </c>
      <c r="K10" s="2">
        <v>3</v>
      </c>
      <c r="L10" s="5">
        <f t="shared" si="2"/>
        <v>3.1875</v>
      </c>
      <c r="M10" s="6">
        <f t="shared" si="3"/>
        <v>81.25</v>
      </c>
      <c r="N10" s="5">
        <f t="shared" si="4"/>
        <v>37.5</v>
      </c>
    </row>
    <row r="11" spans="1:14" ht="15.75" x14ac:dyDescent="0.25">
      <c r="A11" s="3" t="s">
        <v>22</v>
      </c>
      <c r="B11" s="2">
        <v>9</v>
      </c>
      <c r="C11" s="4">
        <v>44097</v>
      </c>
      <c r="D11" s="16" t="s">
        <v>83</v>
      </c>
      <c r="E11" s="2">
        <v>11</v>
      </c>
      <c r="F11" s="2">
        <f t="shared" si="0"/>
        <v>9</v>
      </c>
      <c r="G11" s="2">
        <f t="shared" si="1"/>
        <v>9</v>
      </c>
      <c r="H11" s="2">
        <v>3</v>
      </c>
      <c r="I11" s="2">
        <v>4</v>
      </c>
      <c r="J11" s="2">
        <v>2</v>
      </c>
      <c r="K11" s="2">
        <v>0</v>
      </c>
      <c r="L11" s="5">
        <f t="shared" si="2"/>
        <v>4.1111111111111107</v>
      </c>
      <c r="M11" s="6">
        <f t="shared" si="3"/>
        <v>100</v>
      </c>
      <c r="N11" s="5">
        <f t="shared" si="4"/>
        <v>77.777777777777786</v>
      </c>
    </row>
    <row r="12" spans="1:14" ht="15.75" x14ac:dyDescent="0.25">
      <c r="A12" s="8" t="s">
        <v>23</v>
      </c>
      <c r="B12" s="9"/>
      <c r="C12" s="9"/>
      <c r="D12" s="17"/>
      <c r="E12" s="9">
        <f>SUM(E4:E11)</f>
        <v>159</v>
      </c>
      <c r="F12" s="9">
        <f t="shared" si="0"/>
        <v>142</v>
      </c>
      <c r="G12" s="9">
        <f t="shared" si="1"/>
        <v>142</v>
      </c>
      <c r="H12" s="9">
        <f t="shared" ref="H12:K12" si="5">SUM(H4:H11)</f>
        <v>6</v>
      </c>
      <c r="I12" s="9">
        <f t="shared" si="5"/>
        <v>46</v>
      </c>
      <c r="J12" s="9">
        <f t="shared" si="5"/>
        <v>63</v>
      </c>
      <c r="K12" s="9">
        <f t="shared" si="5"/>
        <v>27</v>
      </c>
      <c r="L12" s="10">
        <f>(H12*5+I12*4+J12*3+K12*2)/G12</f>
        <v>3.2183098591549295</v>
      </c>
      <c r="M12" s="11">
        <f t="shared" si="3"/>
        <v>80.985915492957744</v>
      </c>
      <c r="N12" s="10">
        <f t="shared" si="4"/>
        <v>36.619718309859159</v>
      </c>
    </row>
    <row r="14" spans="1:14" ht="30.75" customHeight="1" x14ac:dyDescent="0.25">
      <c r="A14" s="23" t="s">
        <v>34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ht="15.75" x14ac:dyDescent="0.25">
      <c r="A15" s="24" t="s">
        <v>1</v>
      </c>
      <c r="B15" s="21" t="s">
        <v>2</v>
      </c>
      <c r="C15" s="22" t="s">
        <v>3</v>
      </c>
      <c r="D15" s="22" t="s">
        <v>4</v>
      </c>
      <c r="E15" s="21" t="s">
        <v>5</v>
      </c>
      <c r="F15" s="24" t="s">
        <v>6</v>
      </c>
      <c r="G15" s="24"/>
      <c r="H15" s="25" t="s">
        <v>10</v>
      </c>
      <c r="I15" s="25" t="s">
        <v>11</v>
      </c>
      <c r="J15" s="25" t="s">
        <v>12</v>
      </c>
      <c r="K15" s="25" t="s">
        <v>13</v>
      </c>
      <c r="L15" s="27" t="s">
        <v>14</v>
      </c>
      <c r="M15" s="28" t="s">
        <v>15</v>
      </c>
      <c r="N15" s="30" t="s">
        <v>16</v>
      </c>
    </row>
    <row r="16" spans="1:14" ht="70.5" customHeight="1" x14ac:dyDescent="0.25">
      <c r="A16" s="24"/>
      <c r="B16" s="21"/>
      <c r="C16" s="22"/>
      <c r="D16" s="22"/>
      <c r="E16" s="21"/>
      <c r="F16" s="2" t="s">
        <v>9</v>
      </c>
      <c r="G16" s="2" t="s">
        <v>8</v>
      </c>
      <c r="H16" s="26"/>
      <c r="I16" s="26"/>
      <c r="J16" s="26"/>
      <c r="K16" s="26"/>
      <c r="L16" s="27"/>
      <c r="M16" s="29"/>
      <c r="N16" s="31"/>
    </row>
    <row r="17" spans="1:14" ht="15.75" x14ac:dyDescent="0.25">
      <c r="A17" s="3" t="s">
        <v>17</v>
      </c>
      <c r="B17" s="2">
        <v>9</v>
      </c>
      <c r="C17" s="4">
        <v>44111</v>
      </c>
      <c r="D17" s="16" t="s">
        <v>105</v>
      </c>
      <c r="E17" s="2">
        <v>32</v>
      </c>
      <c r="F17" s="2">
        <f>H17+I17+J17+K17</f>
        <v>30</v>
      </c>
      <c r="G17" s="2">
        <f>H17+I17+J17+K17</f>
        <v>30</v>
      </c>
      <c r="H17" s="2">
        <v>0</v>
      </c>
      <c r="I17" s="2">
        <v>5</v>
      </c>
      <c r="J17" s="2">
        <v>16</v>
      </c>
      <c r="K17" s="2">
        <v>9</v>
      </c>
      <c r="L17" s="5">
        <f>(H17*5+I17*4+J17*3+K17*2)/G17</f>
        <v>2.8666666666666667</v>
      </c>
      <c r="M17" s="6">
        <f>(H17+I17+J17)/G17*100</f>
        <v>70</v>
      </c>
      <c r="N17" s="5">
        <f>(H17+I17)/G17*100</f>
        <v>16.666666666666664</v>
      </c>
    </row>
    <row r="18" spans="1:14" ht="31.5" x14ac:dyDescent="0.25">
      <c r="A18" s="3" t="s">
        <v>18</v>
      </c>
      <c r="B18" s="2">
        <v>9</v>
      </c>
      <c r="C18" s="4">
        <v>44111</v>
      </c>
      <c r="D18" s="16" t="s">
        <v>128</v>
      </c>
      <c r="E18" s="2">
        <v>47</v>
      </c>
      <c r="F18" s="2">
        <f t="shared" ref="F18:F25" si="6">H18+I18+J18+K18</f>
        <v>42</v>
      </c>
      <c r="G18" s="2">
        <f t="shared" ref="G18:G25" si="7">H18+I18+J18+K18</f>
        <v>42</v>
      </c>
      <c r="H18" s="2">
        <v>0</v>
      </c>
      <c r="I18" s="2">
        <v>11</v>
      </c>
      <c r="J18" s="2">
        <v>22</v>
      </c>
      <c r="K18" s="2">
        <v>9</v>
      </c>
      <c r="L18" s="5">
        <f t="shared" ref="L18:L24" si="8">(H18*5+I18*4+J18*3+K18*2)/G18</f>
        <v>3.0476190476190474</v>
      </c>
      <c r="M18" s="6">
        <f t="shared" ref="M18:M25" si="9">(H18+I18+J18)/G18*100</f>
        <v>78.571428571428569</v>
      </c>
      <c r="N18" s="5">
        <f t="shared" ref="N18:N25" si="10">(H18+I18)/G18*100</f>
        <v>26.190476190476193</v>
      </c>
    </row>
    <row r="19" spans="1:14" ht="15.75" x14ac:dyDescent="0.25">
      <c r="A19" s="3" t="s">
        <v>19</v>
      </c>
      <c r="B19" s="2">
        <v>9</v>
      </c>
      <c r="C19" s="4">
        <v>44111</v>
      </c>
      <c r="D19" s="16"/>
      <c r="E19" s="2">
        <v>18</v>
      </c>
      <c r="F19" s="2">
        <f t="shared" si="6"/>
        <v>18</v>
      </c>
      <c r="G19" s="2">
        <f t="shared" si="7"/>
        <v>18</v>
      </c>
      <c r="H19" s="2">
        <v>0</v>
      </c>
      <c r="I19" s="2">
        <v>3</v>
      </c>
      <c r="J19" s="2">
        <v>11</v>
      </c>
      <c r="K19" s="2">
        <v>4</v>
      </c>
      <c r="L19" s="5">
        <f t="shared" si="8"/>
        <v>2.9444444444444446</v>
      </c>
      <c r="M19" s="6">
        <f t="shared" si="9"/>
        <v>77.777777777777786</v>
      </c>
      <c r="N19" s="5">
        <f t="shared" si="10"/>
        <v>16.666666666666664</v>
      </c>
    </row>
    <row r="20" spans="1:14" ht="15.75" x14ac:dyDescent="0.25">
      <c r="A20" s="3" t="s">
        <v>27</v>
      </c>
      <c r="B20" s="2">
        <v>9</v>
      </c>
      <c r="C20" s="4">
        <v>44111</v>
      </c>
      <c r="D20" s="16" t="s">
        <v>67</v>
      </c>
      <c r="E20" s="2">
        <v>16</v>
      </c>
      <c r="F20" s="2">
        <f t="shared" si="6"/>
        <v>15</v>
      </c>
      <c r="G20" s="2">
        <f t="shared" si="7"/>
        <v>15</v>
      </c>
      <c r="H20" s="2">
        <v>0</v>
      </c>
      <c r="I20" s="2">
        <v>5</v>
      </c>
      <c r="J20" s="2">
        <v>6</v>
      </c>
      <c r="K20" s="2">
        <v>4</v>
      </c>
      <c r="L20" s="5">
        <f t="shared" si="8"/>
        <v>3.0666666666666669</v>
      </c>
      <c r="M20" s="6">
        <f t="shared" si="9"/>
        <v>73.333333333333329</v>
      </c>
      <c r="N20" s="5">
        <f t="shared" si="10"/>
        <v>33.333333333333329</v>
      </c>
    </row>
    <row r="21" spans="1:14" ht="15.75" x14ac:dyDescent="0.25">
      <c r="A21" s="3" t="s">
        <v>28</v>
      </c>
      <c r="B21" s="2">
        <v>9</v>
      </c>
      <c r="C21" s="4">
        <v>44111</v>
      </c>
      <c r="D21" s="16" t="s">
        <v>51</v>
      </c>
      <c r="E21" s="2">
        <v>11</v>
      </c>
      <c r="F21" s="2">
        <f t="shared" si="6"/>
        <v>10</v>
      </c>
      <c r="G21" s="2">
        <f t="shared" si="7"/>
        <v>10</v>
      </c>
      <c r="H21" s="2">
        <v>1</v>
      </c>
      <c r="I21" s="2">
        <v>5</v>
      </c>
      <c r="J21" s="2">
        <v>4</v>
      </c>
      <c r="K21" s="2">
        <v>0</v>
      </c>
      <c r="L21" s="5">
        <f t="shared" si="8"/>
        <v>3.7</v>
      </c>
      <c r="M21" s="6">
        <f t="shared" si="9"/>
        <v>100</v>
      </c>
      <c r="N21" s="5">
        <f t="shared" si="10"/>
        <v>60</v>
      </c>
    </row>
    <row r="22" spans="1:14" ht="15.75" x14ac:dyDescent="0.25">
      <c r="A22" s="3" t="s">
        <v>20</v>
      </c>
      <c r="B22" s="2">
        <v>9</v>
      </c>
      <c r="C22" s="4">
        <v>44111</v>
      </c>
      <c r="D22" s="16" t="s">
        <v>64</v>
      </c>
      <c r="E22" s="2">
        <v>6</v>
      </c>
      <c r="F22" s="2">
        <f t="shared" si="6"/>
        <v>6</v>
      </c>
      <c r="G22" s="2">
        <f t="shared" si="7"/>
        <v>6</v>
      </c>
      <c r="H22" s="2">
        <v>0</v>
      </c>
      <c r="I22" s="2">
        <v>2</v>
      </c>
      <c r="J22" s="2">
        <v>3</v>
      </c>
      <c r="K22" s="2">
        <v>1</v>
      </c>
      <c r="L22" s="5">
        <f t="shared" si="8"/>
        <v>3.1666666666666665</v>
      </c>
      <c r="M22" s="6">
        <f t="shared" si="9"/>
        <v>83.333333333333343</v>
      </c>
      <c r="N22" s="5">
        <f t="shared" si="10"/>
        <v>33.333333333333329</v>
      </c>
    </row>
    <row r="23" spans="1:14" ht="15.75" x14ac:dyDescent="0.25">
      <c r="A23" s="3" t="s">
        <v>21</v>
      </c>
      <c r="B23" s="2">
        <v>9</v>
      </c>
      <c r="C23" s="4">
        <v>44111</v>
      </c>
      <c r="D23" s="16" t="s">
        <v>95</v>
      </c>
      <c r="E23" s="2">
        <v>18</v>
      </c>
      <c r="F23" s="2">
        <f t="shared" si="6"/>
        <v>18</v>
      </c>
      <c r="G23" s="2">
        <f t="shared" si="7"/>
        <v>18</v>
      </c>
      <c r="H23" s="2">
        <v>0</v>
      </c>
      <c r="I23" s="2">
        <v>2</v>
      </c>
      <c r="J23" s="2">
        <v>7</v>
      </c>
      <c r="K23" s="2">
        <v>9</v>
      </c>
      <c r="L23" s="5">
        <f t="shared" si="8"/>
        <v>2.6111111111111112</v>
      </c>
      <c r="M23" s="6">
        <f t="shared" si="9"/>
        <v>50</v>
      </c>
      <c r="N23" s="5">
        <f t="shared" si="10"/>
        <v>11.111111111111111</v>
      </c>
    </row>
    <row r="24" spans="1:14" ht="15.75" x14ac:dyDescent="0.25">
      <c r="A24" s="3" t="s">
        <v>22</v>
      </c>
      <c r="B24" s="2">
        <v>9</v>
      </c>
      <c r="C24" s="4">
        <v>44111</v>
      </c>
      <c r="D24" s="16" t="s">
        <v>79</v>
      </c>
      <c r="E24" s="2">
        <v>11</v>
      </c>
      <c r="F24" s="2">
        <f t="shared" si="6"/>
        <v>10</v>
      </c>
      <c r="G24" s="2">
        <f t="shared" si="7"/>
        <v>10</v>
      </c>
      <c r="H24" s="2">
        <v>0</v>
      </c>
      <c r="I24" s="2">
        <v>4</v>
      </c>
      <c r="J24" s="2">
        <v>6</v>
      </c>
      <c r="K24" s="2">
        <v>0</v>
      </c>
      <c r="L24" s="5">
        <f t="shared" si="8"/>
        <v>3.4</v>
      </c>
      <c r="M24" s="6">
        <f t="shared" si="9"/>
        <v>100</v>
      </c>
      <c r="N24" s="5">
        <f t="shared" si="10"/>
        <v>40</v>
      </c>
    </row>
    <row r="25" spans="1:14" ht="15.75" x14ac:dyDescent="0.25">
      <c r="A25" s="8" t="s">
        <v>23</v>
      </c>
      <c r="B25" s="9"/>
      <c r="C25" s="9"/>
      <c r="D25" s="17"/>
      <c r="E25" s="9">
        <f>SUM(E17:E24)</f>
        <v>159</v>
      </c>
      <c r="F25" s="9">
        <f t="shared" si="6"/>
        <v>149</v>
      </c>
      <c r="G25" s="9">
        <f t="shared" si="7"/>
        <v>149</v>
      </c>
      <c r="H25" s="9">
        <f t="shared" ref="H25" si="11">SUM(H17:H24)</f>
        <v>1</v>
      </c>
      <c r="I25" s="9">
        <f t="shared" ref="I25" si="12">SUM(I17:I24)</f>
        <v>37</v>
      </c>
      <c r="J25" s="9">
        <f t="shared" ref="J25" si="13">SUM(J17:J24)</f>
        <v>75</v>
      </c>
      <c r="K25" s="9">
        <f t="shared" ref="K25" si="14">SUM(K17:K24)</f>
        <v>36</v>
      </c>
      <c r="L25" s="10">
        <f>(H25*5+I25*4+J25*3+K25*2)/G25</f>
        <v>3.0201342281879193</v>
      </c>
      <c r="M25" s="11">
        <f t="shared" si="9"/>
        <v>75.838926174496649</v>
      </c>
      <c r="N25" s="10">
        <f t="shared" si="10"/>
        <v>25.503355704697988</v>
      </c>
    </row>
    <row r="27" spans="1:14" ht="30.75" customHeight="1" x14ac:dyDescent="0.25">
      <c r="A27" s="23" t="s">
        <v>35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</row>
    <row r="28" spans="1:14" ht="15.75" x14ac:dyDescent="0.25">
      <c r="A28" s="24" t="s">
        <v>1</v>
      </c>
      <c r="B28" s="21" t="s">
        <v>2</v>
      </c>
      <c r="C28" s="22" t="s">
        <v>3</v>
      </c>
      <c r="D28" s="22" t="s">
        <v>4</v>
      </c>
      <c r="E28" s="21" t="s">
        <v>5</v>
      </c>
      <c r="F28" s="24" t="s">
        <v>6</v>
      </c>
      <c r="G28" s="24"/>
      <c r="H28" s="25" t="s">
        <v>10</v>
      </c>
      <c r="I28" s="25" t="s">
        <v>11</v>
      </c>
      <c r="J28" s="25" t="s">
        <v>12</v>
      </c>
      <c r="K28" s="25" t="s">
        <v>13</v>
      </c>
      <c r="L28" s="27" t="s">
        <v>14</v>
      </c>
      <c r="M28" s="28" t="s">
        <v>15</v>
      </c>
      <c r="N28" s="30" t="s">
        <v>16</v>
      </c>
    </row>
    <row r="29" spans="1:14" ht="68.25" customHeight="1" x14ac:dyDescent="0.25">
      <c r="A29" s="24"/>
      <c r="B29" s="21"/>
      <c r="C29" s="22"/>
      <c r="D29" s="22"/>
      <c r="E29" s="21"/>
      <c r="F29" s="2" t="s">
        <v>9</v>
      </c>
      <c r="G29" s="2" t="s">
        <v>8</v>
      </c>
      <c r="H29" s="26"/>
      <c r="I29" s="26"/>
      <c r="J29" s="26"/>
      <c r="K29" s="26"/>
      <c r="L29" s="27"/>
      <c r="M29" s="29"/>
      <c r="N29" s="31"/>
    </row>
    <row r="30" spans="1:14" ht="15.75" x14ac:dyDescent="0.25">
      <c r="A30" s="3" t="s">
        <v>17</v>
      </c>
      <c r="B30" s="2">
        <v>9</v>
      </c>
      <c r="C30" s="4">
        <v>44095</v>
      </c>
      <c r="D30" s="16" t="s">
        <v>106</v>
      </c>
      <c r="E30" s="2">
        <v>32</v>
      </c>
      <c r="F30" s="2">
        <f>H30+I30+J30+K30</f>
        <v>30</v>
      </c>
      <c r="G30" s="2">
        <f>H30+I30+J30+K30</f>
        <v>30</v>
      </c>
      <c r="H30" s="2">
        <v>0</v>
      </c>
      <c r="I30" s="2">
        <v>15</v>
      </c>
      <c r="J30" s="2">
        <v>15</v>
      </c>
      <c r="K30" s="2">
        <v>0</v>
      </c>
      <c r="L30" s="5">
        <f>(H30*5+I30*4+J30*3+K30*2)/G30</f>
        <v>3.5</v>
      </c>
      <c r="M30" s="6">
        <f>(H30+I30+J30)/G30*100</f>
        <v>100</v>
      </c>
      <c r="N30" s="5">
        <f>(H30+I30)/G30*100</f>
        <v>50</v>
      </c>
    </row>
    <row r="31" spans="1:14" ht="15.75" x14ac:dyDescent="0.25">
      <c r="A31" s="3" t="s">
        <v>18</v>
      </c>
      <c r="B31" s="2">
        <v>9</v>
      </c>
      <c r="C31" s="4">
        <v>44095</v>
      </c>
      <c r="D31" s="16" t="s">
        <v>129</v>
      </c>
      <c r="E31" s="2">
        <v>47</v>
      </c>
      <c r="F31" s="2">
        <f t="shared" ref="F31:F38" si="15">H31+I31+J31+K31</f>
        <v>41</v>
      </c>
      <c r="G31" s="2">
        <f t="shared" ref="G31:G38" si="16">H31+I31+J31+K31</f>
        <v>41</v>
      </c>
      <c r="H31" s="2">
        <v>0</v>
      </c>
      <c r="I31" s="2">
        <v>11</v>
      </c>
      <c r="J31" s="2">
        <v>20</v>
      </c>
      <c r="K31" s="2">
        <v>10</v>
      </c>
      <c r="L31" s="5">
        <f t="shared" ref="L31:L37" si="17">(H31*5+I31*4+J31*3+K31*2)/G31</f>
        <v>3.024390243902439</v>
      </c>
      <c r="M31" s="6">
        <f t="shared" ref="M31:M38" si="18">(H31+I31+J31)/G31*100</f>
        <v>75.609756097560975</v>
      </c>
      <c r="N31" s="5">
        <f t="shared" ref="N31:N38" si="19">(H31+I31)/G31*100</f>
        <v>26.829268292682929</v>
      </c>
    </row>
    <row r="32" spans="1:14" ht="15.75" x14ac:dyDescent="0.25">
      <c r="A32" s="3" t="s">
        <v>19</v>
      </c>
      <c r="B32" s="2">
        <v>9</v>
      </c>
      <c r="C32" s="4">
        <v>44095</v>
      </c>
      <c r="D32" s="16"/>
      <c r="E32" s="2">
        <v>18</v>
      </c>
      <c r="F32" s="2">
        <f t="shared" si="15"/>
        <v>18</v>
      </c>
      <c r="G32" s="2">
        <f t="shared" si="16"/>
        <v>18</v>
      </c>
      <c r="H32" s="2">
        <v>0</v>
      </c>
      <c r="I32" s="2">
        <v>5</v>
      </c>
      <c r="J32" s="2">
        <v>9</v>
      </c>
      <c r="K32" s="2">
        <v>4</v>
      </c>
      <c r="L32" s="5">
        <f t="shared" si="17"/>
        <v>3.0555555555555554</v>
      </c>
      <c r="M32" s="6">
        <f t="shared" si="18"/>
        <v>77.777777777777786</v>
      </c>
      <c r="N32" s="5">
        <f t="shared" si="19"/>
        <v>27.777777777777779</v>
      </c>
    </row>
    <row r="33" spans="1:14" ht="15.75" x14ac:dyDescent="0.25">
      <c r="A33" s="3" t="s">
        <v>27</v>
      </c>
      <c r="B33" s="2">
        <v>9</v>
      </c>
      <c r="C33" s="4">
        <v>44095</v>
      </c>
      <c r="D33" s="16" t="s">
        <v>71</v>
      </c>
      <c r="E33" s="2">
        <v>16</v>
      </c>
      <c r="F33" s="2">
        <f t="shared" si="15"/>
        <v>15</v>
      </c>
      <c r="G33" s="2">
        <f t="shared" si="16"/>
        <v>15</v>
      </c>
      <c r="H33" s="2">
        <v>0</v>
      </c>
      <c r="I33" s="2">
        <v>4</v>
      </c>
      <c r="J33" s="2">
        <v>10</v>
      </c>
      <c r="K33" s="2">
        <v>1</v>
      </c>
      <c r="L33" s="5">
        <f t="shared" si="17"/>
        <v>3.2</v>
      </c>
      <c r="M33" s="6">
        <f t="shared" si="18"/>
        <v>93.333333333333329</v>
      </c>
      <c r="N33" s="5">
        <f t="shared" si="19"/>
        <v>26.666666666666668</v>
      </c>
    </row>
    <row r="34" spans="1:14" ht="15.75" x14ac:dyDescent="0.25">
      <c r="A34" s="3" t="s">
        <v>28</v>
      </c>
      <c r="B34" s="2">
        <v>9</v>
      </c>
      <c r="C34" s="4">
        <v>44095</v>
      </c>
      <c r="D34" s="16" t="s">
        <v>56</v>
      </c>
      <c r="E34" s="2">
        <v>11</v>
      </c>
      <c r="F34" s="2">
        <f t="shared" si="15"/>
        <v>9</v>
      </c>
      <c r="G34" s="2">
        <f t="shared" si="16"/>
        <v>9</v>
      </c>
      <c r="H34" s="2">
        <v>0</v>
      </c>
      <c r="I34" s="2">
        <v>3</v>
      </c>
      <c r="J34" s="2">
        <v>6</v>
      </c>
      <c r="K34" s="2">
        <v>0</v>
      </c>
      <c r="L34" s="5">
        <f t="shared" si="17"/>
        <v>3.3333333333333335</v>
      </c>
      <c r="M34" s="6">
        <f t="shared" si="18"/>
        <v>100</v>
      </c>
      <c r="N34" s="5">
        <f t="shared" si="19"/>
        <v>33.333333333333329</v>
      </c>
    </row>
    <row r="35" spans="1:14" ht="15.75" x14ac:dyDescent="0.25">
      <c r="A35" s="3" t="s">
        <v>20</v>
      </c>
      <c r="B35" s="2">
        <v>9</v>
      </c>
      <c r="C35" s="4">
        <v>44095</v>
      </c>
      <c r="D35" s="16" t="s">
        <v>64</v>
      </c>
      <c r="E35" s="2">
        <v>6</v>
      </c>
      <c r="F35" s="2">
        <f t="shared" si="15"/>
        <v>6</v>
      </c>
      <c r="G35" s="2">
        <f t="shared" si="16"/>
        <v>6</v>
      </c>
      <c r="H35" s="2">
        <v>1</v>
      </c>
      <c r="I35" s="2">
        <v>2</v>
      </c>
      <c r="J35" s="2">
        <v>3</v>
      </c>
      <c r="K35" s="2">
        <v>0</v>
      </c>
      <c r="L35" s="5">
        <f t="shared" si="17"/>
        <v>3.6666666666666665</v>
      </c>
      <c r="M35" s="6">
        <f t="shared" si="18"/>
        <v>100</v>
      </c>
      <c r="N35" s="5">
        <f t="shared" si="19"/>
        <v>50</v>
      </c>
    </row>
    <row r="36" spans="1:14" ht="15.75" x14ac:dyDescent="0.25">
      <c r="A36" s="3" t="s">
        <v>21</v>
      </c>
      <c r="B36" s="2">
        <v>9</v>
      </c>
      <c r="C36" s="4">
        <v>44095</v>
      </c>
      <c r="D36" s="16" t="s">
        <v>96</v>
      </c>
      <c r="E36" s="2">
        <v>18</v>
      </c>
      <c r="F36" s="2">
        <f t="shared" si="15"/>
        <v>14</v>
      </c>
      <c r="G36" s="2">
        <f t="shared" si="16"/>
        <v>14</v>
      </c>
      <c r="H36" s="2">
        <v>0</v>
      </c>
      <c r="I36" s="2">
        <v>5</v>
      </c>
      <c r="J36" s="2">
        <v>7</v>
      </c>
      <c r="K36" s="2">
        <v>2</v>
      </c>
      <c r="L36" s="5">
        <f t="shared" si="17"/>
        <v>3.2142857142857144</v>
      </c>
      <c r="M36" s="6">
        <f t="shared" si="18"/>
        <v>85.714285714285708</v>
      </c>
      <c r="N36" s="5">
        <f t="shared" si="19"/>
        <v>35.714285714285715</v>
      </c>
    </row>
    <row r="37" spans="1:14" ht="15.75" x14ac:dyDescent="0.25">
      <c r="A37" s="3" t="s">
        <v>22</v>
      </c>
      <c r="B37" s="2">
        <v>9</v>
      </c>
      <c r="C37" s="4">
        <v>44095</v>
      </c>
      <c r="D37" s="16" t="s">
        <v>78</v>
      </c>
      <c r="E37" s="2">
        <v>11</v>
      </c>
      <c r="F37" s="2">
        <f t="shared" si="15"/>
        <v>11</v>
      </c>
      <c r="G37" s="2">
        <f t="shared" si="16"/>
        <v>11</v>
      </c>
      <c r="H37" s="2">
        <v>0</v>
      </c>
      <c r="I37" s="2">
        <v>3</v>
      </c>
      <c r="J37" s="2">
        <v>8</v>
      </c>
      <c r="K37" s="2">
        <v>0</v>
      </c>
      <c r="L37" s="5">
        <f t="shared" si="17"/>
        <v>3.2727272727272729</v>
      </c>
      <c r="M37" s="6">
        <f t="shared" si="18"/>
        <v>100</v>
      </c>
      <c r="N37" s="5">
        <f t="shared" si="19"/>
        <v>27.27272727272727</v>
      </c>
    </row>
    <row r="38" spans="1:14" ht="15.75" x14ac:dyDescent="0.25">
      <c r="A38" s="8" t="s">
        <v>23</v>
      </c>
      <c r="B38" s="9"/>
      <c r="C38" s="9"/>
      <c r="D38" s="17"/>
      <c r="E38" s="9">
        <f>SUM(E30:E37)</f>
        <v>159</v>
      </c>
      <c r="F38" s="9">
        <f t="shared" si="15"/>
        <v>144</v>
      </c>
      <c r="G38" s="9">
        <f t="shared" si="16"/>
        <v>144</v>
      </c>
      <c r="H38" s="9">
        <f t="shared" ref="H38" si="20">SUM(H30:H37)</f>
        <v>1</v>
      </c>
      <c r="I38" s="9">
        <f t="shared" ref="I38" si="21">SUM(I30:I37)</f>
        <v>48</v>
      </c>
      <c r="J38" s="9">
        <f t="shared" ref="J38" si="22">SUM(J30:J37)</f>
        <v>78</v>
      </c>
      <c r="K38" s="9">
        <f t="shared" ref="K38" si="23">SUM(K30:K37)</f>
        <v>17</v>
      </c>
      <c r="L38" s="10">
        <f>(H38*5+I38*4+J38*3+K38*2)/G38</f>
        <v>3.2291666666666665</v>
      </c>
      <c r="M38" s="11">
        <f t="shared" si="18"/>
        <v>88.194444444444443</v>
      </c>
      <c r="N38" s="10">
        <f t="shared" si="19"/>
        <v>34.027777777777779</v>
      </c>
    </row>
    <row r="40" spans="1:14" ht="33" customHeight="1" x14ac:dyDescent="0.25">
      <c r="A40" s="23" t="s">
        <v>36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</row>
    <row r="41" spans="1:14" ht="15.75" x14ac:dyDescent="0.25">
      <c r="A41" s="24" t="s">
        <v>1</v>
      </c>
      <c r="B41" s="21" t="s">
        <v>2</v>
      </c>
      <c r="C41" s="22" t="s">
        <v>3</v>
      </c>
      <c r="D41" s="22" t="s">
        <v>4</v>
      </c>
      <c r="E41" s="21" t="s">
        <v>5</v>
      </c>
      <c r="F41" s="24" t="s">
        <v>6</v>
      </c>
      <c r="G41" s="24"/>
      <c r="H41" s="25" t="s">
        <v>10</v>
      </c>
      <c r="I41" s="25" t="s">
        <v>11</v>
      </c>
      <c r="J41" s="25" t="s">
        <v>12</v>
      </c>
      <c r="K41" s="25" t="s">
        <v>13</v>
      </c>
      <c r="L41" s="27" t="s">
        <v>14</v>
      </c>
      <c r="M41" s="28" t="s">
        <v>15</v>
      </c>
      <c r="N41" s="30" t="s">
        <v>16</v>
      </c>
    </row>
    <row r="42" spans="1:14" ht="70.5" customHeight="1" x14ac:dyDescent="0.25">
      <c r="A42" s="24"/>
      <c r="B42" s="21"/>
      <c r="C42" s="22"/>
      <c r="D42" s="22"/>
      <c r="E42" s="21"/>
      <c r="F42" s="2" t="s">
        <v>9</v>
      </c>
      <c r="G42" s="2" t="s">
        <v>8</v>
      </c>
      <c r="H42" s="26"/>
      <c r="I42" s="26"/>
      <c r="J42" s="26"/>
      <c r="K42" s="26"/>
      <c r="L42" s="27"/>
      <c r="M42" s="29"/>
      <c r="N42" s="31"/>
    </row>
    <row r="43" spans="1:14" ht="15.75" x14ac:dyDescent="0.25">
      <c r="A43" s="3" t="s">
        <v>17</v>
      </c>
      <c r="B43" s="2">
        <v>9</v>
      </c>
      <c r="C43" s="4">
        <v>44103</v>
      </c>
      <c r="D43" s="16" t="s">
        <v>111</v>
      </c>
      <c r="E43" s="2">
        <v>32</v>
      </c>
      <c r="F43" s="2">
        <f>H43+I43+J43+K43</f>
        <v>30</v>
      </c>
      <c r="G43" s="2">
        <f>H43+I43+J43+K43</f>
        <v>30</v>
      </c>
      <c r="H43" s="2">
        <v>0</v>
      </c>
      <c r="I43" s="2">
        <v>8</v>
      </c>
      <c r="J43" s="2">
        <v>20</v>
      </c>
      <c r="K43" s="2">
        <v>2</v>
      </c>
      <c r="L43" s="5">
        <f>(H43*5+I43*4+J43*3+K43*2)/G43</f>
        <v>3.2</v>
      </c>
      <c r="M43" s="6">
        <f>(H43+I43+J43)/G43*100</f>
        <v>93.333333333333329</v>
      </c>
      <c r="N43" s="5">
        <f>(H43+I43)/G43*100</f>
        <v>26.666666666666668</v>
      </c>
    </row>
    <row r="44" spans="1:14" ht="15.75" x14ac:dyDescent="0.25">
      <c r="A44" s="3" t="s">
        <v>18</v>
      </c>
      <c r="B44" s="2">
        <v>9</v>
      </c>
      <c r="C44" s="4">
        <v>44103</v>
      </c>
      <c r="D44" s="16" t="s">
        <v>118</v>
      </c>
      <c r="E44" s="2">
        <v>47</v>
      </c>
      <c r="F44" s="2">
        <f t="shared" ref="F44:F51" si="24">H44+I44+J44+K44</f>
        <v>42</v>
      </c>
      <c r="G44" s="2">
        <f t="shared" ref="G44:G51" si="25">H44+I44+J44+K44</f>
        <v>42</v>
      </c>
      <c r="H44" s="2">
        <v>0</v>
      </c>
      <c r="I44" s="2">
        <v>14</v>
      </c>
      <c r="J44" s="2">
        <v>25</v>
      </c>
      <c r="K44" s="2">
        <v>3</v>
      </c>
      <c r="L44" s="5">
        <f t="shared" ref="L44:L50" si="26">(H44*5+I44*4+J44*3+K44*2)/G44</f>
        <v>3.2619047619047619</v>
      </c>
      <c r="M44" s="6">
        <f t="shared" ref="M44:M51" si="27">(H44+I44+J44)/G44*100</f>
        <v>92.857142857142861</v>
      </c>
      <c r="N44" s="5">
        <f t="shared" ref="N44:N51" si="28">(H44+I44)/G44*100</f>
        <v>33.333333333333329</v>
      </c>
    </row>
    <row r="45" spans="1:14" ht="15.75" x14ac:dyDescent="0.25">
      <c r="A45" s="3" t="s">
        <v>19</v>
      </c>
      <c r="B45" s="2">
        <v>9</v>
      </c>
      <c r="C45" s="4">
        <v>44103</v>
      </c>
      <c r="D45" s="16"/>
      <c r="E45" s="2">
        <v>18</v>
      </c>
      <c r="F45" s="2">
        <f t="shared" si="24"/>
        <v>18</v>
      </c>
      <c r="G45" s="2">
        <f t="shared" si="25"/>
        <v>18</v>
      </c>
      <c r="H45" s="2">
        <v>0</v>
      </c>
      <c r="I45" s="2">
        <v>4</v>
      </c>
      <c r="J45" s="2">
        <v>10</v>
      </c>
      <c r="K45" s="2">
        <v>4</v>
      </c>
      <c r="L45" s="5">
        <f t="shared" si="26"/>
        <v>3</v>
      </c>
      <c r="M45" s="6">
        <f t="shared" si="27"/>
        <v>77.777777777777786</v>
      </c>
      <c r="N45" s="5">
        <f t="shared" si="28"/>
        <v>22.222222222222221</v>
      </c>
    </row>
    <row r="46" spans="1:14" ht="15.75" x14ac:dyDescent="0.25">
      <c r="A46" s="3" t="s">
        <v>27</v>
      </c>
      <c r="B46" s="2">
        <v>9</v>
      </c>
      <c r="C46" s="4">
        <v>44103</v>
      </c>
      <c r="D46" s="16" t="s">
        <v>74</v>
      </c>
      <c r="E46" s="2">
        <v>16</v>
      </c>
      <c r="F46" s="2">
        <f t="shared" si="24"/>
        <v>15</v>
      </c>
      <c r="G46" s="2">
        <f t="shared" si="25"/>
        <v>15</v>
      </c>
      <c r="H46" s="2">
        <v>0</v>
      </c>
      <c r="I46" s="2">
        <v>4</v>
      </c>
      <c r="J46" s="2">
        <v>9</v>
      </c>
      <c r="K46" s="2">
        <v>2</v>
      </c>
      <c r="L46" s="5">
        <f t="shared" si="26"/>
        <v>3.1333333333333333</v>
      </c>
      <c r="M46" s="6">
        <f t="shared" si="27"/>
        <v>86.666666666666671</v>
      </c>
      <c r="N46" s="5">
        <f t="shared" si="28"/>
        <v>26.666666666666668</v>
      </c>
    </row>
    <row r="47" spans="1:14" ht="15.75" x14ac:dyDescent="0.25">
      <c r="A47" s="3" t="s">
        <v>28</v>
      </c>
      <c r="B47" s="2">
        <v>9</v>
      </c>
      <c r="C47" s="4">
        <v>44103</v>
      </c>
      <c r="D47" s="16" t="s">
        <v>52</v>
      </c>
      <c r="E47" s="2">
        <v>11</v>
      </c>
      <c r="F47" s="2">
        <f t="shared" si="24"/>
        <v>9</v>
      </c>
      <c r="G47" s="2">
        <f t="shared" si="25"/>
        <v>9</v>
      </c>
      <c r="H47" s="2">
        <v>4</v>
      </c>
      <c r="I47" s="2">
        <v>1</v>
      </c>
      <c r="J47" s="2">
        <v>4</v>
      </c>
      <c r="K47" s="2">
        <v>0</v>
      </c>
      <c r="L47" s="5">
        <f t="shared" si="26"/>
        <v>4</v>
      </c>
      <c r="M47" s="6">
        <f t="shared" si="27"/>
        <v>100</v>
      </c>
      <c r="N47" s="5">
        <f t="shared" si="28"/>
        <v>55.555555555555557</v>
      </c>
    </row>
    <row r="48" spans="1:14" ht="15.75" x14ac:dyDescent="0.25">
      <c r="A48" s="3" t="s">
        <v>20</v>
      </c>
      <c r="B48" s="2">
        <v>9</v>
      </c>
      <c r="C48" s="4">
        <v>44103</v>
      </c>
      <c r="D48" s="16" t="s">
        <v>61</v>
      </c>
      <c r="E48" s="2">
        <v>6</v>
      </c>
      <c r="F48" s="2">
        <f t="shared" si="24"/>
        <v>5</v>
      </c>
      <c r="G48" s="2">
        <f t="shared" si="25"/>
        <v>5</v>
      </c>
      <c r="H48" s="2">
        <v>0</v>
      </c>
      <c r="I48" s="2">
        <v>1</v>
      </c>
      <c r="J48" s="2">
        <v>4</v>
      </c>
      <c r="K48" s="2">
        <v>0</v>
      </c>
      <c r="L48" s="5">
        <f t="shared" si="26"/>
        <v>3.2</v>
      </c>
      <c r="M48" s="6">
        <f t="shared" si="27"/>
        <v>100</v>
      </c>
      <c r="N48" s="5">
        <f t="shared" si="28"/>
        <v>20</v>
      </c>
    </row>
    <row r="49" spans="1:14" ht="15.75" x14ac:dyDescent="0.25">
      <c r="A49" s="3" t="s">
        <v>21</v>
      </c>
      <c r="B49" s="2">
        <v>9</v>
      </c>
      <c r="C49" s="4">
        <v>44103</v>
      </c>
      <c r="D49" s="16" t="s">
        <v>97</v>
      </c>
      <c r="E49" s="2">
        <v>18</v>
      </c>
      <c r="F49" s="2">
        <f t="shared" si="24"/>
        <v>16</v>
      </c>
      <c r="G49" s="2">
        <f t="shared" si="25"/>
        <v>16</v>
      </c>
      <c r="H49" s="2">
        <v>0</v>
      </c>
      <c r="I49" s="2">
        <v>2</v>
      </c>
      <c r="J49" s="2">
        <v>12</v>
      </c>
      <c r="K49" s="2">
        <v>2</v>
      </c>
      <c r="L49" s="5">
        <f t="shared" si="26"/>
        <v>3</v>
      </c>
      <c r="M49" s="6">
        <f t="shared" si="27"/>
        <v>87.5</v>
      </c>
      <c r="N49" s="5">
        <f t="shared" si="28"/>
        <v>12.5</v>
      </c>
    </row>
    <row r="50" spans="1:14" ht="15.75" x14ac:dyDescent="0.25">
      <c r="A50" s="3" t="s">
        <v>22</v>
      </c>
      <c r="B50" s="2">
        <v>9</v>
      </c>
      <c r="C50" s="4">
        <v>44103</v>
      </c>
      <c r="D50" s="16" t="s">
        <v>84</v>
      </c>
      <c r="E50" s="2">
        <v>11</v>
      </c>
      <c r="F50" s="2">
        <f t="shared" si="24"/>
        <v>11</v>
      </c>
      <c r="G50" s="2">
        <f t="shared" si="25"/>
        <v>11</v>
      </c>
      <c r="H50" s="2">
        <v>0</v>
      </c>
      <c r="I50" s="2">
        <v>4</v>
      </c>
      <c r="J50" s="2">
        <v>7</v>
      </c>
      <c r="K50" s="2">
        <v>0</v>
      </c>
      <c r="L50" s="5">
        <f t="shared" si="26"/>
        <v>3.3636363636363638</v>
      </c>
      <c r="M50" s="6">
        <f t="shared" si="27"/>
        <v>100</v>
      </c>
      <c r="N50" s="5">
        <f t="shared" si="28"/>
        <v>36.363636363636367</v>
      </c>
    </row>
    <row r="51" spans="1:14" ht="15.75" x14ac:dyDescent="0.25">
      <c r="A51" s="8" t="s">
        <v>23</v>
      </c>
      <c r="B51" s="9"/>
      <c r="C51" s="9"/>
      <c r="D51" s="17"/>
      <c r="E51" s="9">
        <f>SUM(E43:E50)</f>
        <v>159</v>
      </c>
      <c r="F51" s="9">
        <f t="shared" si="24"/>
        <v>146</v>
      </c>
      <c r="G51" s="9">
        <f t="shared" si="25"/>
        <v>146</v>
      </c>
      <c r="H51" s="9">
        <f t="shared" ref="H51" si="29">SUM(H43:H50)</f>
        <v>4</v>
      </c>
      <c r="I51" s="9">
        <f t="shared" ref="I51" si="30">SUM(I43:I50)</f>
        <v>38</v>
      </c>
      <c r="J51" s="9">
        <f t="shared" ref="J51" si="31">SUM(J43:J50)</f>
        <v>91</v>
      </c>
      <c r="K51" s="9">
        <f t="shared" ref="K51" si="32">SUM(K43:K50)</f>
        <v>13</v>
      </c>
      <c r="L51" s="10">
        <f>(H51*5+I51*4+J51*3+K51*2)/G51</f>
        <v>3.2260273972602738</v>
      </c>
      <c r="M51" s="11">
        <f t="shared" si="27"/>
        <v>91.095890410958901</v>
      </c>
      <c r="N51" s="10">
        <f t="shared" si="28"/>
        <v>28.767123287671232</v>
      </c>
    </row>
    <row r="52" spans="1:14" ht="94.5" customHeight="1" x14ac:dyDescent="0.25"/>
    <row r="53" spans="1:14" ht="33" customHeight="1" x14ac:dyDescent="0.25">
      <c r="A53" s="23" t="s">
        <v>37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</row>
    <row r="54" spans="1:14" ht="15.75" x14ac:dyDescent="0.25">
      <c r="A54" s="24" t="s">
        <v>1</v>
      </c>
      <c r="B54" s="21" t="s">
        <v>2</v>
      </c>
      <c r="C54" s="22" t="s">
        <v>3</v>
      </c>
      <c r="D54" s="22" t="s">
        <v>4</v>
      </c>
      <c r="E54" s="21" t="s">
        <v>5</v>
      </c>
      <c r="F54" s="24" t="s">
        <v>6</v>
      </c>
      <c r="G54" s="24"/>
      <c r="H54" s="25" t="s">
        <v>10</v>
      </c>
      <c r="I54" s="25" t="s">
        <v>11</v>
      </c>
      <c r="J54" s="25" t="s">
        <v>12</v>
      </c>
      <c r="K54" s="25" t="s">
        <v>13</v>
      </c>
      <c r="L54" s="27" t="s">
        <v>14</v>
      </c>
      <c r="M54" s="28" t="s">
        <v>15</v>
      </c>
      <c r="N54" s="30" t="s">
        <v>16</v>
      </c>
    </row>
    <row r="55" spans="1:14" ht="70.5" customHeight="1" x14ac:dyDescent="0.25">
      <c r="A55" s="24"/>
      <c r="B55" s="21"/>
      <c r="C55" s="22"/>
      <c r="D55" s="22"/>
      <c r="E55" s="21"/>
      <c r="F55" s="2" t="s">
        <v>9</v>
      </c>
      <c r="G55" s="2" t="s">
        <v>8</v>
      </c>
      <c r="H55" s="26"/>
      <c r="I55" s="26"/>
      <c r="J55" s="26"/>
      <c r="K55" s="26"/>
      <c r="L55" s="27"/>
      <c r="M55" s="29"/>
      <c r="N55" s="31"/>
    </row>
    <row r="56" spans="1:14" ht="15.75" x14ac:dyDescent="0.25">
      <c r="A56" s="3" t="s">
        <v>17</v>
      </c>
      <c r="B56" s="2">
        <v>9</v>
      </c>
      <c r="C56" s="4">
        <v>44102</v>
      </c>
      <c r="D56" s="16" t="s">
        <v>101</v>
      </c>
      <c r="E56" s="2">
        <v>32</v>
      </c>
      <c r="F56" s="2">
        <f>H56+I56+J56+K56</f>
        <v>30</v>
      </c>
      <c r="G56" s="2">
        <f>H56+I56+J56+K56</f>
        <v>30</v>
      </c>
      <c r="H56" s="2">
        <v>0</v>
      </c>
      <c r="I56" s="2">
        <v>8</v>
      </c>
      <c r="J56" s="2">
        <v>13</v>
      </c>
      <c r="K56" s="2">
        <v>9</v>
      </c>
      <c r="L56" s="5">
        <f>(H56*5+I56*4+J56*3+K56*2)/G56</f>
        <v>2.9666666666666668</v>
      </c>
      <c r="M56" s="6">
        <f>(H56+I56+J56)/G56*100</f>
        <v>70</v>
      </c>
      <c r="N56" s="5">
        <f>(H56+I56)/G56*100</f>
        <v>26.666666666666668</v>
      </c>
    </row>
    <row r="57" spans="1:14" ht="15.75" x14ac:dyDescent="0.25">
      <c r="A57" s="3" t="s">
        <v>18</v>
      </c>
      <c r="B57" s="2">
        <v>9</v>
      </c>
      <c r="C57" s="4">
        <v>44102</v>
      </c>
      <c r="D57" s="16" t="s">
        <v>118</v>
      </c>
      <c r="E57" s="2">
        <v>47</v>
      </c>
      <c r="F57" s="2">
        <f t="shared" ref="F57:F64" si="33">H57+I57+J57+K57</f>
        <v>40</v>
      </c>
      <c r="G57" s="2">
        <f t="shared" ref="G57:G64" si="34">H57+I57+J57+K57</f>
        <v>40</v>
      </c>
      <c r="H57" s="2">
        <v>0</v>
      </c>
      <c r="I57" s="2">
        <v>12</v>
      </c>
      <c r="J57" s="2">
        <v>26</v>
      </c>
      <c r="K57" s="2">
        <v>2</v>
      </c>
      <c r="L57" s="5">
        <f t="shared" ref="L57:L63" si="35">(H57*5+I57*4+J57*3+K57*2)/G57</f>
        <v>3.25</v>
      </c>
      <c r="M57" s="6">
        <f t="shared" ref="M57:M64" si="36">(H57+I57+J57)/G57*100</f>
        <v>95</v>
      </c>
      <c r="N57" s="5">
        <f t="shared" ref="N57:N64" si="37">(H57+I57)/G57*100</f>
        <v>30</v>
      </c>
    </row>
    <row r="58" spans="1:14" ht="15.75" x14ac:dyDescent="0.25">
      <c r="A58" s="3" t="s">
        <v>19</v>
      </c>
      <c r="B58" s="2">
        <v>9</v>
      </c>
      <c r="C58" s="4">
        <v>44102</v>
      </c>
      <c r="D58" s="16"/>
      <c r="E58" s="2">
        <v>18</v>
      </c>
      <c r="F58" s="2">
        <f t="shared" si="33"/>
        <v>18</v>
      </c>
      <c r="G58" s="2">
        <f t="shared" si="34"/>
        <v>18</v>
      </c>
      <c r="H58" s="2">
        <v>0</v>
      </c>
      <c r="I58" s="2">
        <v>3</v>
      </c>
      <c r="J58" s="2">
        <v>11</v>
      </c>
      <c r="K58" s="2">
        <v>4</v>
      </c>
      <c r="L58" s="5">
        <f t="shared" si="35"/>
        <v>2.9444444444444446</v>
      </c>
      <c r="M58" s="6">
        <f t="shared" si="36"/>
        <v>77.777777777777786</v>
      </c>
      <c r="N58" s="5">
        <f t="shared" si="37"/>
        <v>16.666666666666664</v>
      </c>
    </row>
    <row r="59" spans="1:14" ht="15.75" x14ac:dyDescent="0.25">
      <c r="A59" s="3" t="s">
        <v>27</v>
      </c>
      <c r="B59" s="2">
        <v>9</v>
      </c>
      <c r="C59" s="4">
        <v>44102</v>
      </c>
      <c r="D59" s="16" t="s">
        <v>68</v>
      </c>
      <c r="E59" s="2">
        <v>16</v>
      </c>
      <c r="F59" s="2">
        <f t="shared" si="33"/>
        <v>14</v>
      </c>
      <c r="G59" s="2">
        <f t="shared" si="34"/>
        <v>14</v>
      </c>
      <c r="H59" s="2">
        <v>0</v>
      </c>
      <c r="I59" s="2">
        <v>5</v>
      </c>
      <c r="J59" s="2">
        <v>9</v>
      </c>
      <c r="K59" s="2">
        <v>0</v>
      </c>
      <c r="L59" s="5">
        <f t="shared" si="35"/>
        <v>3.3571428571428572</v>
      </c>
      <c r="M59" s="6">
        <f t="shared" si="36"/>
        <v>100</v>
      </c>
      <c r="N59" s="5">
        <f t="shared" si="37"/>
        <v>35.714285714285715</v>
      </c>
    </row>
    <row r="60" spans="1:14" ht="15.75" x14ac:dyDescent="0.25">
      <c r="A60" s="3" t="s">
        <v>28</v>
      </c>
      <c r="B60" s="2">
        <v>9</v>
      </c>
      <c r="C60" s="4">
        <v>44102</v>
      </c>
      <c r="D60" s="16" t="s">
        <v>52</v>
      </c>
      <c r="E60" s="2">
        <v>11</v>
      </c>
      <c r="F60" s="2">
        <f t="shared" si="33"/>
        <v>7</v>
      </c>
      <c r="G60" s="2">
        <f t="shared" si="34"/>
        <v>7</v>
      </c>
      <c r="H60" s="2">
        <v>2</v>
      </c>
      <c r="I60" s="2">
        <v>3</v>
      </c>
      <c r="J60" s="2">
        <v>2</v>
      </c>
      <c r="K60" s="2">
        <v>0</v>
      </c>
      <c r="L60" s="5">
        <f t="shared" si="35"/>
        <v>4</v>
      </c>
      <c r="M60" s="6">
        <f t="shared" si="36"/>
        <v>100</v>
      </c>
      <c r="N60" s="5">
        <f t="shared" si="37"/>
        <v>71.428571428571431</v>
      </c>
    </row>
    <row r="61" spans="1:14" ht="15.75" x14ac:dyDescent="0.25">
      <c r="A61" s="3" t="s">
        <v>20</v>
      </c>
      <c r="B61" s="2">
        <v>9</v>
      </c>
      <c r="C61" s="4">
        <v>44102</v>
      </c>
      <c r="D61" s="16" t="s">
        <v>61</v>
      </c>
      <c r="E61" s="2">
        <v>6</v>
      </c>
      <c r="F61" s="2">
        <f t="shared" si="33"/>
        <v>5</v>
      </c>
      <c r="G61" s="2">
        <f t="shared" si="34"/>
        <v>5</v>
      </c>
      <c r="H61" s="2">
        <v>0</v>
      </c>
      <c r="I61" s="2">
        <v>3</v>
      </c>
      <c r="J61" s="2">
        <v>2</v>
      </c>
      <c r="K61" s="2">
        <v>0</v>
      </c>
      <c r="L61" s="5">
        <f t="shared" si="35"/>
        <v>3.6</v>
      </c>
      <c r="M61" s="6">
        <f t="shared" si="36"/>
        <v>100</v>
      </c>
      <c r="N61" s="5">
        <f t="shared" si="37"/>
        <v>60</v>
      </c>
    </row>
    <row r="62" spans="1:14" ht="15.75" x14ac:dyDescent="0.25">
      <c r="A62" s="3" t="s">
        <v>21</v>
      </c>
      <c r="B62" s="2">
        <v>9</v>
      </c>
      <c r="C62" s="4">
        <v>44102</v>
      </c>
      <c r="D62" s="16" t="s">
        <v>87</v>
      </c>
      <c r="E62" s="2">
        <v>18</v>
      </c>
      <c r="F62" s="2">
        <f t="shared" si="33"/>
        <v>17</v>
      </c>
      <c r="G62" s="2">
        <f t="shared" si="34"/>
        <v>17</v>
      </c>
      <c r="H62" s="2">
        <v>0</v>
      </c>
      <c r="I62" s="2">
        <v>0</v>
      </c>
      <c r="J62" s="2">
        <v>14</v>
      </c>
      <c r="K62" s="2">
        <v>3</v>
      </c>
      <c r="L62" s="5">
        <f t="shared" si="35"/>
        <v>2.8235294117647061</v>
      </c>
      <c r="M62" s="6">
        <f t="shared" si="36"/>
        <v>82.35294117647058</v>
      </c>
      <c r="N62" s="5">
        <f t="shared" si="37"/>
        <v>0</v>
      </c>
    </row>
    <row r="63" spans="1:14" ht="15.75" x14ac:dyDescent="0.25">
      <c r="A63" s="3" t="s">
        <v>22</v>
      </c>
      <c r="B63" s="2">
        <v>9</v>
      </c>
      <c r="C63" s="4">
        <v>44102</v>
      </c>
      <c r="D63" s="16" t="s">
        <v>77</v>
      </c>
      <c r="E63" s="2">
        <v>11</v>
      </c>
      <c r="F63" s="2">
        <f t="shared" si="33"/>
        <v>11</v>
      </c>
      <c r="G63" s="2">
        <f t="shared" si="34"/>
        <v>11</v>
      </c>
      <c r="H63" s="2">
        <v>0</v>
      </c>
      <c r="I63" s="2">
        <v>4</v>
      </c>
      <c r="J63" s="2">
        <v>7</v>
      </c>
      <c r="K63" s="2">
        <v>0</v>
      </c>
      <c r="L63" s="5">
        <f t="shared" si="35"/>
        <v>3.3636363636363638</v>
      </c>
      <c r="M63" s="6">
        <f t="shared" si="36"/>
        <v>100</v>
      </c>
      <c r="N63" s="5">
        <f t="shared" si="37"/>
        <v>36.363636363636367</v>
      </c>
    </row>
    <row r="64" spans="1:14" ht="15.75" x14ac:dyDescent="0.25">
      <c r="A64" s="8" t="s">
        <v>23</v>
      </c>
      <c r="B64" s="9"/>
      <c r="C64" s="9"/>
      <c r="D64" s="17"/>
      <c r="E64" s="9">
        <f>SUM(E56:E63)</f>
        <v>159</v>
      </c>
      <c r="F64" s="9">
        <f t="shared" si="33"/>
        <v>142</v>
      </c>
      <c r="G64" s="9">
        <f t="shared" si="34"/>
        <v>142</v>
      </c>
      <c r="H64" s="9">
        <f t="shared" ref="H64" si="38">SUM(H56:H63)</f>
        <v>2</v>
      </c>
      <c r="I64" s="9">
        <f t="shared" ref="I64" si="39">SUM(I56:I63)</f>
        <v>38</v>
      </c>
      <c r="J64" s="9">
        <f t="shared" ref="J64" si="40">SUM(J56:J63)</f>
        <v>84</v>
      </c>
      <c r="K64" s="9">
        <f t="shared" ref="K64" si="41">SUM(K56:K63)</f>
        <v>18</v>
      </c>
      <c r="L64" s="10">
        <f>(H64*5+I64*4+J64*3+K64*2)/G64</f>
        <v>3.1690140845070425</v>
      </c>
      <c r="M64" s="11">
        <f t="shared" si="36"/>
        <v>87.323943661971825</v>
      </c>
      <c r="N64" s="10">
        <f t="shared" si="37"/>
        <v>28.169014084507044</v>
      </c>
    </row>
    <row r="66" spans="1:14" ht="31.5" customHeight="1" x14ac:dyDescent="0.25">
      <c r="A66" s="23" t="s">
        <v>38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</row>
    <row r="67" spans="1:14" ht="15.75" x14ac:dyDescent="0.25">
      <c r="A67" s="24" t="s">
        <v>1</v>
      </c>
      <c r="B67" s="21" t="s">
        <v>2</v>
      </c>
      <c r="C67" s="22" t="s">
        <v>3</v>
      </c>
      <c r="D67" s="22" t="s">
        <v>4</v>
      </c>
      <c r="E67" s="21" t="s">
        <v>5</v>
      </c>
      <c r="F67" s="24" t="s">
        <v>6</v>
      </c>
      <c r="G67" s="24"/>
      <c r="H67" s="25" t="s">
        <v>10</v>
      </c>
      <c r="I67" s="25" t="s">
        <v>11</v>
      </c>
      <c r="J67" s="25" t="s">
        <v>12</v>
      </c>
      <c r="K67" s="25" t="s">
        <v>13</v>
      </c>
      <c r="L67" s="27" t="s">
        <v>14</v>
      </c>
      <c r="M67" s="28" t="s">
        <v>15</v>
      </c>
      <c r="N67" s="30" t="s">
        <v>16</v>
      </c>
    </row>
    <row r="68" spans="1:14" ht="69.75" customHeight="1" x14ac:dyDescent="0.25">
      <c r="A68" s="24"/>
      <c r="B68" s="21"/>
      <c r="C68" s="22"/>
      <c r="D68" s="22"/>
      <c r="E68" s="21"/>
      <c r="F68" s="2" t="s">
        <v>9</v>
      </c>
      <c r="G68" s="2" t="s">
        <v>8</v>
      </c>
      <c r="H68" s="26"/>
      <c r="I68" s="26"/>
      <c r="J68" s="26"/>
      <c r="K68" s="26"/>
      <c r="L68" s="27"/>
      <c r="M68" s="29"/>
      <c r="N68" s="31"/>
    </row>
    <row r="69" spans="1:14" ht="31.5" x14ac:dyDescent="0.25">
      <c r="A69" s="3" t="s">
        <v>17</v>
      </c>
      <c r="B69" s="2">
        <v>9</v>
      </c>
      <c r="C69" s="4">
        <v>44105</v>
      </c>
      <c r="D69" s="16" t="s">
        <v>112</v>
      </c>
      <c r="E69" s="2">
        <v>32</v>
      </c>
      <c r="F69" s="2">
        <f>H69+I69+J69+K69</f>
        <v>31</v>
      </c>
      <c r="G69" s="2">
        <f>H69+I69+J69+K69</f>
        <v>31</v>
      </c>
      <c r="H69" s="2">
        <v>0</v>
      </c>
      <c r="I69" s="2">
        <v>6</v>
      </c>
      <c r="J69" s="2">
        <v>22</v>
      </c>
      <c r="K69" s="2">
        <v>3</v>
      </c>
      <c r="L69" s="5">
        <f>(H69*5+I69*4+J69*3+K69*2)/G69</f>
        <v>3.096774193548387</v>
      </c>
      <c r="M69" s="6">
        <f>(H69+I69+J69)/G69*100</f>
        <v>90.322580645161281</v>
      </c>
      <c r="N69" s="5">
        <f>(H69+I69)/G69*100</f>
        <v>19.35483870967742</v>
      </c>
    </row>
    <row r="70" spans="1:14" ht="31.5" x14ac:dyDescent="0.25">
      <c r="A70" s="3" t="s">
        <v>18</v>
      </c>
      <c r="B70" s="2">
        <v>9</v>
      </c>
      <c r="C70" s="4">
        <v>44105</v>
      </c>
      <c r="D70" s="16" t="s">
        <v>130</v>
      </c>
      <c r="E70" s="2">
        <v>47</v>
      </c>
      <c r="F70" s="2">
        <f t="shared" ref="F70:F77" si="42">H70+I70+J70+K70</f>
        <v>42</v>
      </c>
      <c r="G70" s="2">
        <f t="shared" ref="G70:G77" si="43">H70+I70+J70+K70</f>
        <v>42</v>
      </c>
      <c r="H70" s="2">
        <v>0</v>
      </c>
      <c r="I70" s="2">
        <v>8</v>
      </c>
      <c r="J70" s="2">
        <v>21</v>
      </c>
      <c r="K70" s="2">
        <v>13</v>
      </c>
      <c r="L70" s="5">
        <f t="shared" ref="L70:L76" si="44">(H70*5+I70*4+J70*3+K70*2)/G70</f>
        <v>2.8809523809523809</v>
      </c>
      <c r="M70" s="6">
        <f t="shared" ref="M70:M77" si="45">(H70+I70+J70)/G70*100</f>
        <v>69.047619047619051</v>
      </c>
      <c r="N70" s="5">
        <f t="shared" ref="N70:N77" si="46">(H70+I70)/G70*100</f>
        <v>19.047619047619047</v>
      </c>
    </row>
    <row r="71" spans="1:14" ht="15.75" x14ac:dyDescent="0.25">
      <c r="A71" s="3" t="s">
        <v>19</v>
      </c>
      <c r="B71" s="2">
        <v>9</v>
      </c>
      <c r="C71" s="4">
        <v>44105</v>
      </c>
      <c r="D71" s="16"/>
      <c r="E71" s="2">
        <v>18</v>
      </c>
      <c r="F71" s="2">
        <f t="shared" si="42"/>
        <v>18</v>
      </c>
      <c r="G71" s="2">
        <f t="shared" si="43"/>
        <v>18</v>
      </c>
      <c r="H71" s="2">
        <v>1</v>
      </c>
      <c r="I71" s="2">
        <v>8</v>
      </c>
      <c r="J71" s="2">
        <v>9</v>
      </c>
      <c r="K71" s="2">
        <v>0</v>
      </c>
      <c r="L71" s="5">
        <f t="shared" si="44"/>
        <v>3.5555555555555554</v>
      </c>
      <c r="M71" s="6">
        <f t="shared" si="45"/>
        <v>100</v>
      </c>
      <c r="N71" s="5">
        <f t="shared" si="46"/>
        <v>50</v>
      </c>
    </row>
    <row r="72" spans="1:14" ht="15.75" x14ac:dyDescent="0.25">
      <c r="A72" s="3" t="s">
        <v>27</v>
      </c>
      <c r="B72" s="2">
        <v>9</v>
      </c>
      <c r="C72" s="4">
        <v>44105</v>
      </c>
      <c r="D72" s="16" t="s">
        <v>70</v>
      </c>
      <c r="E72" s="2">
        <v>16</v>
      </c>
      <c r="F72" s="2">
        <f t="shared" si="42"/>
        <v>15</v>
      </c>
      <c r="G72" s="2">
        <f t="shared" si="43"/>
        <v>15</v>
      </c>
      <c r="H72" s="2">
        <v>0</v>
      </c>
      <c r="I72" s="2">
        <v>4</v>
      </c>
      <c r="J72" s="2">
        <v>10</v>
      </c>
      <c r="K72" s="2">
        <v>1</v>
      </c>
      <c r="L72" s="5">
        <f t="shared" si="44"/>
        <v>3.2</v>
      </c>
      <c r="M72" s="6">
        <f t="shared" si="45"/>
        <v>93.333333333333329</v>
      </c>
      <c r="N72" s="5">
        <f t="shared" si="46"/>
        <v>26.666666666666668</v>
      </c>
    </row>
    <row r="73" spans="1:14" ht="15.75" x14ac:dyDescent="0.25">
      <c r="A73" s="3" t="s">
        <v>28</v>
      </c>
      <c r="B73" s="2">
        <v>9</v>
      </c>
      <c r="C73" s="4">
        <v>44105</v>
      </c>
      <c r="D73" s="16" t="s">
        <v>54</v>
      </c>
      <c r="E73" s="2">
        <v>11</v>
      </c>
      <c r="F73" s="2">
        <f t="shared" si="42"/>
        <v>8</v>
      </c>
      <c r="G73" s="2">
        <f t="shared" si="43"/>
        <v>8</v>
      </c>
      <c r="H73" s="2">
        <v>2</v>
      </c>
      <c r="I73" s="2">
        <v>1</v>
      </c>
      <c r="J73" s="2">
        <v>5</v>
      </c>
      <c r="K73" s="2">
        <v>0</v>
      </c>
      <c r="L73" s="5">
        <f t="shared" si="44"/>
        <v>3.625</v>
      </c>
      <c r="M73" s="6">
        <f t="shared" si="45"/>
        <v>100</v>
      </c>
      <c r="N73" s="5">
        <f t="shared" si="46"/>
        <v>37.5</v>
      </c>
    </row>
    <row r="74" spans="1:14" ht="15.75" x14ac:dyDescent="0.25">
      <c r="A74" s="3" t="s">
        <v>20</v>
      </c>
      <c r="B74" s="2">
        <v>9</v>
      </c>
      <c r="C74" s="4">
        <v>44105</v>
      </c>
      <c r="D74" s="16" t="s">
        <v>62</v>
      </c>
      <c r="E74" s="2">
        <v>6</v>
      </c>
      <c r="F74" s="2">
        <f t="shared" si="42"/>
        <v>5</v>
      </c>
      <c r="G74" s="2">
        <f t="shared" si="43"/>
        <v>5</v>
      </c>
      <c r="H74" s="2">
        <v>0</v>
      </c>
      <c r="I74" s="2">
        <v>2</v>
      </c>
      <c r="J74" s="2">
        <v>3</v>
      </c>
      <c r="K74" s="2">
        <v>0</v>
      </c>
      <c r="L74" s="5">
        <f t="shared" si="44"/>
        <v>3.4</v>
      </c>
      <c r="M74" s="6">
        <f t="shared" si="45"/>
        <v>100</v>
      </c>
      <c r="N74" s="5">
        <f t="shared" si="46"/>
        <v>40</v>
      </c>
    </row>
    <row r="75" spans="1:14" ht="15.75" x14ac:dyDescent="0.25">
      <c r="A75" s="3" t="s">
        <v>21</v>
      </c>
      <c r="B75" s="2">
        <v>9</v>
      </c>
      <c r="C75" s="4">
        <v>44105</v>
      </c>
      <c r="D75" s="16" t="s">
        <v>89</v>
      </c>
      <c r="E75" s="2">
        <v>18</v>
      </c>
      <c r="F75" s="2">
        <f t="shared" si="42"/>
        <v>17</v>
      </c>
      <c r="G75" s="2">
        <f t="shared" si="43"/>
        <v>17</v>
      </c>
      <c r="H75" s="2">
        <v>0</v>
      </c>
      <c r="I75" s="2">
        <v>4</v>
      </c>
      <c r="J75" s="2">
        <v>11</v>
      </c>
      <c r="K75" s="2">
        <v>2</v>
      </c>
      <c r="L75" s="5">
        <f t="shared" si="44"/>
        <v>3.1176470588235294</v>
      </c>
      <c r="M75" s="6">
        <f t="shared" si="45"/>
        <v>88.235294117647058</v>
      </c>
      <c r="N75" s="5">
        <f t="shared" si="46"/>
        <v>23.52941176470588</v>
      </c>
    </row>
    <row r="76" spans="1:14" ht="15.75" x14ac:dyDescent="0.25">
      <c r="A76" s="3" t="s">
        <v>22</v>
      </c>
      <c r="B76" s="2">
        <v>9</v>
      </c>
      <c r="C76" s="4">
        <v>44105</v>
      </c>
      <c r="D76" s="16" t="s">
        <v>82</v>
      </c>
      <c r="E76" s="2">
        <v>11</v>
      </c>
      <c r="F76" s="2">
        <f t="shared" si="42"/>
        <v>11</v>
      </c>
      <c r="G76" s="2">
        <f t="shared" si="43"/>
        <v>11</v>
      </c>
      <c r="H76" s="2">
        <v>1</v>
      </c>
      <c r="I76" s="2">
        <v>3</v>
      </c>
      <c r="J76" s="2">
        <v>7</v>
      </c>
      <c r="K76" s="2">
        <v>0</v>
      </c>
      <c r="L76" s="5">
        <f t="shared" si="44"/>
        <v>3.4545454545454546</v>
      </c>
      <c r="M76" s="6">
        <f t="shared" si="45"/>
        <v>100</v>
      </c>
      <c r="N76" s="5">
        <f t="shared" si="46"/>
        <v>36.363636363636367</v>
      </c>
    </row>
    <row r="77" spans="1:14" ht="15.75" x14ac:dyDescent="0.25">
      <c r="A77" s="8" t="s">
        <v>23</v>
      </c>
      <c r="B77" s="9"/>
      <c r="C77" s="9"/>
      <c r="D77" s="17"/>
      <c r="E77" s="9">
        <f>SUM(E69:E76)</f>
        <v>159</v>
      </c>
      <c r="F77" s="9">
        <f t="shared" si="42"/>
        <v>147</v>
      </c>
      <c r="G77" s="9">
        <f t="shared" si="43"/>
        <v>147</v>
      </c>
      <c r="H77" s="9">
        <f t="shared" ref="H77" si="47">SUM(H69:H76)</f>
        <v>4</v>
      </c>
      <c r="I77" s="9">
        <f t="shared" ref="I77" si="48">SUM(I69:I76)</f>
        <v>36</v>
      </c>
      <c r="J77" s="9">
        <f t="shared" ref="J77" si="49">SUM(J69:J76)</f>
        <v>88</v>
      </c>
      <c r="K77" s="9">
        <f t="shared" ref="K77" si="50">SUM(K69:K76)</f>
        <v>19</v>
      </c>
      <c r="L77" s="10">
        <f>(H77*5+I77*4+J77*3+K77*2)/G77</f>
        <v>3.1700680272108843</v>
      </c>
      <c r="M77" s="11">
        <f t="shared" si="45"/>
        <v>87.074829931972786</v>
      </c>
      <c r="N77" s="10">
        <f t="shared" si="46"/>
        <v>27.210884353741498</v>
      </c>
    </row>
    <row r="79" spans="1:14" ht="32.25" customHeight="1" x14ac:dyDescent="0.25">
      <c r="A79" s="23" t="s">
        <v>39</v>
      </c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</row>
    <row r="80" spans="1:14" ht="15.75" x14ac:dyDescent="0.25">
      <c r="A80" s="24" t="s">
        <v>1</v>
      </c>
      <c r="B80" s="21" t="s">
        <v>2</v>
      </c>
      <c r="C80" s="22" t="s">
        <v>3</v>
      </c>
      <c r="D80" s="22" t="s">
        <v>4</v>
      </c>
      <c r="E80" s="21" t="s">
        <v>5</v>
      </c>
      <c r="F80" s="24" t="s">
        <v>6</v>
      </c>
      <c r="G80" s="24"/>
      <c r="H80" s="25" t="s">
        <v>10</v>
      </c>
      <c r="I80" s="25" t="s">
        <v>11</v>
      </c>
      <c r="J80" s="25" t="s">
        <v>12</v>
      </c>
      <c r="K80" s="25" t="s">
        <v>13</v>
      </c>
      <c r="L80" s="27" t="s">
        <v>14</v>
      </c>
      <c r="M80" s="28" t="s">
        <v>15</v>
      </c>
      <c r="N80" s="30" t="s">
        <v>16</v>
      </c>
    </row>
    <row r="81" spans="1:14" ht="69.75" customHeight="1" x14ac:dyDescent="0.25">
      <c r="A81" s="24"/>
      <c r="B81" s="21"/>
      <c r="C81" s="22"/>
      <c r="D81" s="22"/>
      <c r="E81" s="21"/>
      <c r="F81" s="2" t="s">
        <v>9</v>
      </c>
      <c r="G81" s="2" t="s">
        <v>8</v>
      </c>
      <c r="H81" s="26"/>
      <c r="I81" s="26"/>
      <c r="J81" s="26"/>
      <c r="K81" s="26"/>
      <c r="L81" s="27"/>
      <c r="M81" s="29"/>
      <c r="N81" s="31"/>
    </row>
    <row r="82" spans="1:14" ht="15.75" x14ac:dyDescent="0.25">
      <c r="A82" s="3" t="s">
        <v>17</v>
      </c>
      <c r="B82" s="2">
        <v>9</v>
      </c>
      <c r="C82" s="4">
        <v>44099</v>
      </c>
      <c r="D82" s="16" t="s">
        <v>110</v>
      </c>
      <c r="E82" s="2">
        <v>32</v>
      </c>
      <c r="F82" s="2">
        <f>H82+I82+J82+K82</f>
        <v>28</v>
      </c>
      <c r="G82" s="2">
        <f>H82+I82+J82+K82</f>
        <v>28</v>
      </c>
      <c r="H82" s="2">
        <v>0</v>
      </c>
      <c r="I82" s="2">
        <v>12</v>
      </c>
      <c r="J82" s="2">
        <v>16</v>
      </c>
      <c r="K82" s="2">
        <v>0</v>
      </c>
      <c r="L82" s="5">
        <f>(H82*5+I82*4+J82*3+K82*2)/G82</f>
        <v>3.4285714285714284</v>
      </c>
      <c r="M82" s="6">
        <f>(H82+I82+J82)/G82*100</f>
        <v>100</v>
      </c>
      <c r="N82" s="5">
        <f>(H82+I82)/G82*100</f>
        <v>42.857142857142854</v>
      </c>
    </row>
    <row r="83" spans="1:14" ht="15.75" x14ac:dyDescent="0.25">
      <c r="A83" s="3" t="s">
        <v>18</v>
      </c>
      <c r="B83" s="2">
        <v>9</v>
      </c>
      <c r="C83" s="4">
        <v>44099</v>
      </c>
      <c r="D83" s="16" t="s">
        <v>126</v>
      </c>
      <c r="E83" s="2">
        <v>47</v>
      </c>
      <c r="F83" s="2">
        <f t="shared" ref="F83:F90" si="51">H83+I83+J83+K83</f>
        <v>41</v>
      </c>
      <c r="G83" s="2">
        <f t="shared" ref="G83:G90" si="52">H83+I83+J83+K83</f>
        <v>41</v>
      </c>
      <c r="H83" s="2">
        <v>0</v>
      </c>
      <c r="I83" s="2">
        <v>12</v>
      </c>
      <c r="J83" s="2">
        <v>21</v>
      </c>
      <c r="K83" s="2">
        <v>8</v>
      </c>
      <c r="L83" s="5">
        <f t="shared" ref="L83:L89" si="53">(H83*5+I83*4+J83*3+K83*2)/G83</f>
        <v>3.0975609756097562</v>
      </c>
      <c r="M83" s="6">
        <f t="shared" ref="M83:M90" si="54">(H83+I83+J83)/G83*100</f>
        <v>80.487804878048792</v>
      </c>
      <c r="N83" s="5">
        <f t="shared" ref="N83:N90" si="55">(H83+I83)/G83*100</f>
        <v>29.268292682926827</v>
      </c>
    </row>
    <row r="84" spans="1:14" ht="15.75" x14ac:dyDescent="0.25">
      <c r="A84" s="3" t="s">
        <v>19</v>
      </c>
      <c r="B84" s="2">
        <v>9</v>
      </c>
      <c r="C84" s="4">
        <v>44099</v>
      </c>
      <c r="D84" s="16"/>
      <c r="E84" s="2">
        <v>18</v>
      </c>
      <c r="F84" s="2">
        <f t="shared" si="51"/>
        <v>18</v>
      </c>
      <c r="G84" s="2">
        <f t="shared" si="52"/>
        <v>18</v>
      </c>
      <c r="H84" s="2">
        <v>0</v>
      </c>
      <c r="I84" s="2">
        <v>2</v>
      </c>
      <c r="J84" s="2">
        <v>10</v>
      </c>
      <c r="K84" s="2">
        <v>6</v>
      </c>
      <c r="L84" s="5">
        <f t="shared" si="53"/>
        <v>2.7777777777777777</v>
      </c>
      <c r="M84" s="6">
        <f t="shared" si="54"/>
        <v>66.666666666666657</v>
      </c>
      <c r="N84" s="5">
        <f t="shared" si="55"/>
        <v>11.111111111111111</v>
      </c>
    </row>
    <row r="85" spans="1:14" ht="15.75" x14ac:dyDescent="0.25">
      <c r="A85" s="3" t="s">
        <v>27</v>
      </c>
      <c r="B85" s="2">
        <v>9</v>
      </c>
      <c r="C85" s="4">
        <v>44099</v>
      </c>
      <c r="D85" s="16" t="s">
        <v>73</v>
      </c>
      <c r="E85" s="2">
        <v>16</v>
      </c>
      <c r="F85" s="2">
        <f t="shared" si="51"/>
        <v>14</v>
      </c>
      <c r="G85" s="2">
        <f t="shared" si="52"/>
        <v>14</v>
      </c>
      <c r="H85" s="2">
        <v>0</v>
      </c>
      <c r="I85" s="2">
        <v>5</v>
      </c>
      <c r="J85" s="2">
        <v>8</v>
      </c>
      <c r="K85" s="2">
        <v>1</v>
      </c>
      <c r="L85" s="5">
        <f t="shared" si="53"/>
        <v>3.2857142857142856</v>
      </c>
      <c r="M85" s="6">
        <f t="shared" si="54"/>
        <v>92.857142857142861</v>
      </c>
      <c r="N85" s="5">
        <f t="shared" si="55"/>
        <v>35.714285714285715</v>
      </c>
    </row>
    <row r="86" spans="1:14" ht="15.75" x14ac:dyDescent="0.25">
      <c r="A86" s="3" t="s">
        <v>28</v>
      </c>
      <c r="B86" s="2">
        <v>9</v>
      </c>
      <c r="C86" s="4">
        <v>44099</v>
      </c>
      <c r="D86" s="16" t="s">
        <v>58</v>
      </c>
      <c r="E86" s="2">
        <v>11</v>
      </c>
      <c r="F86" s="2">
        <f t="shared" si="51"/>
        <v>9</v>
      </c>
      <c r="G86" s="2">
        <f t="shared" si="52"/>
        <v>9</v>
      </c>
      <c r="H86" s="2">
        <v>3</v>
      </c>
      <c r="I86" s="2">
        <v>2</v>
      </c>
      <c r="J86" s="2">
        <v>4</v>
      </c>
      <c r="K86" s="2">
        <v>0</v>
      </c>
      <c r="L86" s="5">
        <f t="shared" si="53"/>
        <v>3.8888888888888888</v>
      </c>
      <c r="M86" s="6">
        <f t="shared" si="54"/>
        <v>100</v>
      </c>
      <c r="N86" s="5">
        <f t="shared" si="55"/>
        <v>55.555555555555557</v>
      </c>
    </row>
    <row r="87" spans="1:14" ht="15.75" x14ac:dyDescent="0.25">
      <c r="A87" s="3" t="s">
        <v>20</v>
      </c>
      <c r="B87" s="2">
        <v>9</v>
      </c>
      <c r="C87" s="4">
        <v>44099</v>
      </c>
      <c r="D87" s="16" t="s">
        <v>61</v>
      </c>
      <c r="E87" s="2">
        <v>6</v>
      </c>
      <c r="F87" s="2">
        <f t="shared" si="51"/>
        <v>6</v>
      </c>
      <c r="G87" s="2">
        <f t="shared" si="52"/>
        <v>6</v>
      </c>
      <c r="H87" s="2">
        <v>0</v>
      </c>
      <c r="I87" s="2">
        <v>3</v>
      </c>
      <c r="J87" s="2">
        <v>3</v>
      </c>
      <c r="K87" s="2">
        <v>0</v>
      </c>
      <c r="L87" s="5">
        <f t="shared" si="53"/>
        <v>3.5</v>
      </c>
      <c r="M87" s="6">
        <f t="shared" si="54"/>
        <v>100</v>
      </c>
      <c r="N87" s="5">
        <f t="shared" si="55"/>
        <v>50</v>
      </c>
    </row>
    <row r="88" spans="1:14" ht="15.75" x14ac:dyDescent="0.25">
      <c r="A88" s="3" t="s">
        <v>21</v>
      </c>
      <c r="B88" s="2">
        <v>9</v>
      </c>
      <c r="C88" s="4">
        <v>44099</v>
      </c>
      <c r="D88" s="16" t="s">
        <v>93</v>
      </c>
      <c r="E88" s="2">
        <v>18</v>
      </c>
      <c r="F88" s="2">
        <f t="shared" si="51"/>
        <v>14</v>
      </c>
      <c r="G88" s="2">
        <f t="shared" si="52"/>
        <v>14</v>
      </c>
      <c r="H88" s="2">
        <v>0</v>
      </c>
      <c r="I88" s="2">
        <v>0</v>
      </c>
      <c r="J88" s="2">
        <v>5</v>
      </c>
      <c r="K88" s="2">
        <v>9</v>
      </c>
      <c r="L88" s="5">
        <f t="shared" si="53"/>
        <v>2.3571428571428572</v>
      </c>
      <c r="M88" s="6">
        <f t="shared" si="54"/>
        <v>35.714285714285715</v>
      </c>
      <c r="N88" s="5">
        <f t="shared" si="55"/>
        <v>0</v>
      </c>
    </row>
    <row r="89" spans="1:14" ht="15.75" x14ac:dyDescent="0.25">
      <c r="A89" s="3" t="s">
        <v>22</v>
      </c>
      <c r="B89" s="2">
        <v>9</v>
      </c>
      <c r="C89" s="4">
        <v>44099</v>
      </c>
      <c r="D89" s="16" t="s">
        <v>81</v>
      </c>
      <c r="E89" s="2">
        <v>11</v>
      </c>
      <c r="F89" s="2">
        <f t="shared" si="51"/>
        <v>11</v>
      </c>
      <c r="G89" s="2">
        <f t="shared" si="52"/>
        <v>11</v>
      </c>
      <c r="H89" s="2">
        <v>2</v>
      </c>
      <c r="I89" s="2">
        <v>4</v>
      </c>
      <c r="J89" s="2">
        <v>5</v>
      </c>
      <c r="K89" s="2">
        <v>0</v>
      </c>
      <c r="L89" s="5">
        <f t="shared" si="53"/>
        <v>3.7272727272727271</v>
      </c>
      <c r="M89" s="6">
        <f t="shared" si="54"/>
        <v>100</v>
      </c>
      <c r="N89" s="5">
        <f t="shared" si="55"/>
        <v>54.54545454545454</v>
      </c>
    </row>
    <row r="90" spans="1:14" ht="15.75" x14ac:dyDescent="0.25">
      <c r="A90" s="8" t="s">
        <v>23</v>
      </c>
      <c r="B90" s="9"/>
      <c r="C90" s="9"/>
      <c r="D90" s="17"/>
      <c r="E90" s="9">
        <f>SUM(E82:E89)</f>
        <v>159</v>
      </c>
      <c r="F90" s="9">
        <f t="shared" si="51"/>
        <v>141</v>
      </c>
      <c r="G90" s="9">
        <f t="shared" si="52"/>
        <v>141</v>
      </c>
      <c r="H90" s="9">
        <f t="shared" ref="H90" si="56">SUM(H82:H89)</f>
        <v>5</v>
      </c>
      <c r="I90" s="9">
        <f t="shared" ref="I90" si="57">SUM(I82:I89)</f>
        <v>40</v>
      </c>
      <c r="J90" s="9">
        <f t="shared" ref="J90" si="58">SUM(J82:J89)</f>
        <v>72</v>
      </c>
      <c r="K90" s="9">
        <f t="shared" ref="K90" si="59">SUM(K82:K89)</f>
        <v>24</v>
      </c>
      <c r="L90" s="10">
        <f>(H90*5+I90*4+J90*3+K90*2)/G90</f>
        <v>3.1843971631205674</v>
      </c>
      <c r="M90" s="11">
        <f t="shared" si="54"/>
        <v>82.978723404255319</v>
      </c>
      <c r="N90" s="10">
        <f t="shared" si="55"/>
        <v>31.914893617021278</v>
      </c>
    </row>
    <row r="92" spans="1:14" ht="33.75" customHeight="1" x14ac:dyDescent="0.25">
      <c r="A92" s="23" t="s">
        <v>40</v>
      </c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</row>
    <row r="93" spans="1:14" ht="15.75" x14ac:dyDescent="0.25">
      <c r="A93" s="24" t="s">
        <v>1</v>
      </c>
      <c r="B93" s="21" t="s">
        <v>2</v>
      </c>
      <c r="C93" s="22" t="s">
        <v>3</v>
      </c>
      <c r="D93" s="22" t="s">
        <v>4</v>
      </c>
      <c r="E93" s="21" t="s">
        <v>5</v>
      </c>
      <c r="F93" s="24" t="s">
        <v>6</v>
      </c>
      <c r="G93" s="24"/>
      <c r="H93" s="25" t="s">
        <v>10</v>
      </c>
      <c r="I93" s="25" t="s">
        <v>11</v>
      </c>
      <c r="J93" s="25" t="s">
        <v>12</v>
      </c>
      <c r="K93" s="25" t="s">
        <v>13</v>
      </c>
      <c r="L93" s="27" t="s">
        <v>14</v>
      </c>
      <c r="M93" s="28" t="s">
        <v>15</v>
      </c>
      <c r="N93" s="30" t="s">
        <v>16</v>
      </c>
    </row>
    <row r="94" spans="1:14" ht="66.75" customHeight="1" x14ac:dyDescent="0.25">
      <c r="A94" s="24"/>
      <c r="B94" s="21"/>
      <c r="C94" s="22"/>
      <c r="D94" s="22"/>
      <c r="E94" s="21"/>
      <c r="F94" s="2" t="s">
        <v>9</v>
      </c>
      <c r="G94" s="2" t="s">
        <v>8</v>
      </c>
      <c r="H94" s="26"/>
      <c r="I94" s="26"/>
      <c r="J94" s="26"/>
      <c r="K94" s="26"/>
      <c r="L94" s="27"/>
      <c r="M94" s="29"/>
      <c r="N94" s="31"/>
    </row>
    <row r="95" spans="1:14" ht="31.5" x14ac:dyDescent="0.25">
      <c r="A95" s="3" t="s">
        <v>17</v>
      </c>
      <c r="B95" s="2">
        <v>9</v>
      </c>
      <c r="C95" s="4">
        <v>44113</v>
      </c>
      <c r="D95" s="16" t="s">
        <v>112</v>
      </c>
      <c r="E95" s="2">
        <v>32</v>
      </c>
      <c r="F95" s="2">
        <f>H95+I95+J95+K95</f>
        <v>27</v>
      </c>
      <c r="G95" s="2">
        <f>H95+I95+J95+K95</f>
        <v>27</v>
      </c>
      <c r="H95" s="2">
        <v>0</v>
      </c>
      <c r="I95" s="2">
        <v>9</v>
      </c>
      <c r="J95" s="2">
        <v>12</v>
      </c>
      <c r="K95" s="2">
        <v>6</v>
      </c>
      <c r="L95" s="5">
        <f>(H95*5+I95*4+J95*3+K95*2)/G95</f>
        <v>3.1111111111111112</v>
      </c>
      <c r="M95" s="6">
        <f>(H95+I95+J95)/G95*100</f>
        <v>77.777777777777786</v>
      </c>
      <c r="N95" s="5">
        <f>(H95+I95)/G95*100</f>
        <v>33.333333333333329</v>
      </c>
    </row>
    <row r="96" spans="1:14" ht="31.5" x14ac:dyDescent="0.25">
      <c r="A96" s="3" t="s">
        <v>18</v>
      </c>
      <c r="B96" s="2">
        <v>9</v>
      </c>
      <c r="C96" s="4">
        <v>44113</v>
      </c>
      <c r="D96" s="16" t="s">
        <v>130</v>
      </c>
      <c r="E96" s="2">
        <v>47</v>
      </c>
      <c r="F96" s="2">
        <f t="shared" ref="F96:F103" si="60">H96+I96+J96+K96</f>
        <v>38</v>
      </c>
      <c r="G96" s="2">
        <f t="shared" ref="G96:G103" si="61">H96+I96+J96+K96</f>
        <v>38</v>
      </c>
      <c r="H96" s="2">
        <v>0</v>
      </c>
      <c r="I96" s="2">
        <v>5</v>
      </c>
      <c r="J96" s="2">
        <v>23</v>
      </c>
      <c r="K96" s="2">
        <v>10</v>
      </c>
      <c r="L96" s="5">
        <f t="shared" ref="L96:L102" si="62">(H96*5+I96*4+J96*3+K96*2)/G96</f>
        <v>2.8684210526315788</v>
      </c>
      <c r="M96" s="6">
        <f t="shared" ref="M96:M103" si="63">(H96+I96+J96)/G96*100</f>
        <v>73.68421052631578</v>
      </c>
      <c r="N96" s="5">
        <f t="shared" ref="N96:N103" si="64">(H96+I96)/G96*100</f>
        <v>13.157894736842104</v>
      </c>
    </row>
    <row r="97" spans="1:14" ht="15.75" x14ac:dyDescent="0.25">
      <c r="A97" s="3" t="s">
        <v>19</v>
      </c>
      <c r="B97" s="2">
        <v>9</v>
      </c>
      <c r="C97" s="4">
        <v>44113</v>
      </c>
      <c r="D97" s="16"/>
      <c r="E97" s="2">
        <v>18</v>
      </c>
      <c r="F97" s="2">
        <f t="shared" si="60"/>
        <v>18</v>
      </c>
      <c r="G97" s="2">
        <f t="shared" si="61"/>
        <v>18</v>
      </c>
      <c r="H97" s="2">
        <v>0</v>
      </c>
      <c r="I97" s="2">
        <v>1</v>
      </c>
      <c r="J97" s="2">
        <v>4</v>
      </c>
      <c r="K97" s="2">
        <v>13</v>
      </c>
      <c r="L97" s="5">
        <f t="shared" si="62"/>
        <v>2.3333333333333335</v>
      </c>
      <c r="M97" s="6">
        <f t="shared" si="63"/>
        <v>27.777777777777779</v>
      </c>
      <c r="N97" s="5">
        <f t="shared" si="64"/>
        <v>5.5555555555555554</v>
      </c>
    </row>
    <row r="98" spans="1:14" ht="15.75" x14ac:dyDescent="0.25">
      <c r="A98" s="3" t="s">
        <v>27</v>
      </c>
      <c r="B98" s="2">
        <v>9</v>
      </c>
      <c r="C98" s="4">
        <v>44113</v>
      </c>
      <c r="D98" s="16" t="s">
        <v>70</v>
      </c>
      <c r="E98" s="2">
        <v>16</v>
      </c>
      <c r="F98" s="2">
        <f t="shared" si="60"/>
        <v>14</v>
      </c>
      <c r="G98" s="2">
        <f t="shared" si="61"/>
        <v>14</v>
      </c>
      <c r="H98" s="2">
        <v>0</v>
      </c>
      <c r="I98" s="2">
        <v>4</v>
      </c>
      <c r="J98" s="2">
        <v>9</v>
      </c>
      <c r="K98" s="2">
        <v>1</v>
      </c>
      <c r="L98" s="5">
        <f t="shared" si="62"/>
        <v>3.2142857142857144</v>
      </c>
      <c r="M98" s="6">
        <f t="shared" si="63"/>
        <v>92.857142857142861</v>
      </c>
      <c r="N98" s="5">
        <f t="shared" si="64"/>
        <v>28.571428571428569</v>
      </c>
    </row>
    <row r="99" spans="1:14" ht="15.75" x14ac:dyDescent="0.25">
      <c r="A99" s="3" t="s">
        <v>28</v>
      </c>
      <c r="B99" s="2">
        <v>9</v>
      </c>
      <c r="C99" s="4">
        <v>44113</v>
      </c>
      <c r="D99" s="16" t="s">
        <v>54</v>
      </c>
      <c r="E99" s="2">
        <v>11</v>
      </c>
      <c r="F99" s="2">
        <f t="shared" si="60"/>
        <v>8</v>
      </c>
      <c r="G99" s="2">
        <f t="shared" si="61"/>
        <v>8</v>
      </c>
      <c r="H99" s="2">
        <v>1</v>
      </c>
      <c r="I99" s="2">
        <v>3</v>
      </c>
      <c r="J99" s="2">
        <v>3</v>
      </c>
      <c r="K99" s="2">
        <v>1</v>
      </c>
      <c r="L99" s="5">
        <f t="shared" si="62"/>
        <v>3.5</v>
      </c>
      <c r="M99" s="6">
        <f t="shared" si="63"/>
        <v>87.5</v>
      </c>
      <c r="N99" s="5">
        <f t="shared" si="64"/>
        <v>50</v>
      </c>
    </row>
    <row r="100" spans="1:14" ht="15.75" x14ac:dyDescent="0.25">
      <c r="A100" s="3" t="s">
        <v>20</v>
      </c>
      <c r="B100" s="2">
        <v>9</v>
      </c>
      <c r="C100" s="4">
        <v>44113</v>
      </c>
      <c r="D100" s="16" t="s">
        <v>62</v>
      </c>
      <c r="E100" s="2">
        <v>6</v>
      </c>
      <c r="F100" s="2">
        <f t="shared" si="60"/>
        <v>6</v>
      </c>
      <c r="G100" s="2">
        <f t="shared" si="61"/>
        <v>6</v>
      </c>
      <c r="H100" s="2">
        <v>0</v>
      </c>
      <c r="I100" s="2">
        <v>1</v>
      </c>
      <c r="J100" s="2">
        <v>5</v>
      </c>
      <c r="K100" s="2">
        <v>0</v>
      </c>
      <c r="L100" s="5">
        <f t="shared" si="62"/>
        <v>3.1666666666666665</v>
      </c>
      <c r="M100" s="6">
        <f t="shared" si="63"/>
        <v>100</v>
      </c>
      <c r="N100" s="5">
        <f t="shared" si="64"/>
        <v>16.666666666666664</v>
      </c>
    </row>
    <row r="101" spans="1:14" ht="15.75" x14ac:dyDescent="0.25">
      <c r="A101" s="3" t="s">
        <v>21</v>
      </c>
      <c r="B101" s="2">
        <v>9</v>
      </c>
      <c r="C101" s="4">
        <v>44113</v>
      </c>
      <c r="D101" s="16" t="s">
        <v>89</v>
      </c>
      <c r="E101" s="2">
        <v>18</v>
      </c>
      <c r="F101" s="2">
        <f t="shared" si="60"/>
        <v>16</v>
      </c>
      <c r="G101" s="2">
        <f t="shared" si="61"/>
        <v>16</v>
      </c>
      <c r="H101" s="2">
        <v>0</v>
      </c>
      <c r="I101" s="2">
        <v>1</v>
      </c>
      <c r="J101" s="2">
        <v>4</v>
      </c>
      <c r="K101" s="2">
        <v>11</v>
      </c>
      <c r="L101" s="5">
        <f t="shared" si="62"/>
        <v>2.375</v>
      </c>
      <c r="M101" s="6">
        <f t="shared" si="63"/>
        <v>31.25</v>
      </c>
      <c r="N101" s="5">
        <f t="shared" si="64"/>
        <v>6.25</v>
      </c>
    </row>
    <row r="102" spans="1:14" ht="15.75" x14ac:dyDescent="0.25">
      <c r="A102" s="3" t="s">
        <v>22</v>
      </c>
      <c r="B102" s="2">
        <v>9</v>
      </c>
      <c r="C102" s="4">
        <v>44113</v>
      </c>
      <c r="D102" s="16" t="s">
        <v>82</v>
      </c>
      <c r="E102" s="2">
        <v>11</v>
      </c>
      <c r="F102" s="2">
        <f t="shared" si="60"/>
        <v>9</v>
      </c>
      <c r="G102" s="2">
        <f t="shared" si="61"/>
        <v>9</v>
      </c>
      <c r="H102" s="2">
        <v>0</v>
      </c>
      <c r="I102" s="2">
        <v>4</v>
      </c>
      <c r="J102" s="2">
        <v>5</v>
      </c>
      <c r="K102" s="2">
        <v>0</v>
      </c>
      <c r="L102" s="5">
        <f t="shared" si="62"/>
        <v>3.4444444444444446</v>
      </c>
      <c r="M102" s="6">
        <f t="shared" si="63"/>
        <v>100</v>
      </c>
      <c r="N102" s="5">
        <f t="shared" si="64"/>
        <v>44.444444444444443</v>
      </c>
    </row>
    <row r="103" spans="1:14" ht="15.75" x14ac:dyDescent="0.25">
      <c r="A103" s="8" t="s">
        <v>23</v>
      </c>
      <c r="B103" s="9"/>
      <c r="C103" s="9"/>
      <c r="D103" s="17"/>
      <c r="E103" s="9">
        <f>SUM(E95:E102)</f>
        <v>159</v>
      </c>
      <c r="F103" s="9">
        <f t="shared" si="60"/>
        <v>136</v>
      </c>
      <c r="G103" s="9">
        <f t="shared" si="61"/>
        <v>136</v>
      </c>
      <c r="H103" s="9">
        <f t="shared" ref="H103" si="65">SUM(H95:H102)</f>
        <v>1</v>
      </c>
      <c r="I103" s="9">
        <f t="shared" ref="I103" si="66">SUM(I95:I102)</f>
        <v>28</v>
      </c>
      <c r="J103" s="9">
        <f t="shared" ref="J103" si="67">SUM(J95:J102)</f>
        <v>65</v>
      </c>
      <c r="K103" s="9">
        <f t="shared" ref="K103" si="68">SUM(K95:K102)</f>
        <v>42</v>
      </c>
      <c r="L103" s="10">
        <f>(H103*5+I103*4+J103*3+K103*2)/G103</f>
        <v>2.9117647058823528</v>
      </c>
      <c r="M103" s="11">
        <f t="shared" si="63"/>
        <v>69.117647058823522</v>
      </c>
      <c r="N103" s="10">
        <f t="shared" si="64"/>
        <v>21.323529411764707</v>
      </c>
    </row>
  </sheetData>
  <mergeCells count="112">
    <mergeCell ref="M93:M94"/>
    <mergeCell ref="N93:N94"/>
    <mergeCell ref="F93:G93"/>
    <mergeCell ref="H93:H94"/>
    <mergeCell ref="I93:I94"/>
    <mergeCell ref="J93:J94"/>
    <mergeCell ref="K93:K94"/>
    <mergeCell ref="L93:L94"/>
    <mergeCell ref="K80:K81"/>
    <mergeCell ref="L80:L81"/>
    <mergeCell ref="M80:M81"/>
    <mergeCell ref="N80:N81"/>
    <mergeCell ref="A92:N92"/>
    <mergeCell ref="A93:A94"/>
    <mergeCell ref="B93:B94"/>
    <mergeCell ref="C93:C94"/>
    <mergeCell ref="D93:D94"/>
    <mergeCell ref="E93:E94"/>
    <mergeCell ref="I54:I55"/>
    <mergeCell ref="J54:J55"/>
    <mergeCell ref="K54:K55"/>
    <mergeCell ref="L54:L55"/>
    <mergeCell ref="A79:N79"/>
    <mergeCell ref="A80:A81"/>
    <mergeCell ref="B80:B81"/>
    <mergeCell ref="C80:C81"/>
    <mergeCell ref="D80:D81"/>
    <mergeCell ref="E80:E81"/>
    <mergeCell ref="F80:G80"/>
    <mergeCell ref="H80:H81"/>
    <mergeCell ref="I80:I81"/>
    <mergeCell ref="J80:J81"/>
    <mergeCell ref="A53:N53"/>
    <mergeCell ref="A54:A55"/>
    <mergeCell ref="B54:B55"/>
    <mergeCell ref="C54:C55"/>
    <mergeCell ref="D54:D55"/>
    <mergeCell ref="E54:E55"/>
    <mergeCell ref="I67:I68"/>
    <mergeCell ref="J67:J68"/>
    <mergeCell ref="K67:K68"/>
    <mergeCell ref="L67:L68"/>
    <mergeCell ref="M67:M68"/>
    <mergeCell ref="N67:N68"/>
    <mergeCell ref="M54:M55"/>
    <mergeCell ref="N54:N55"/>
    <mergeCell ref="A66:N66"/>
    <mergeCell ref="A67:A68"/>
    <mergeCell ref="B67:B68"/>
    <mergeCell ref="C67:C68"/>
    <mergeCell ref="D67:D68"/>
    <mergeCell ref="E67:E68"/>
    <mergeCell ref="F67:G67"/>
    <mergeCell ref="H67:H68"/>
    <mergeCell ref="F54:G54"/>
    <mergeCell ref="H54:H55"/>
    <mergeCell ref="I15:I16"/>
    <mergeCell ref="J15:J16"/>
    <mergeCell ref="K15:K16"/>
    <mergeCell ref="L15:L16"/>
    <mergeCell ref="A40:N40"/>
    <mergeCell ref="A41:A42"/>
    <mergeCell ref="B41:B42"/>
    <mergeCell ref="C41:C42"/>
    <mergeCell ref="D41:D42"/>
    <mergeCell ref="E41:E42"/>
    <mergeCell ref="F41:G41"/>
    <mergeCell ref="H41:H42"/>
    <mergeCell ref="I41:I42"/>
    <mergeCell ref="J41:J42"/>
    <mergeCell ref="K41:K42"/>
    <mergeCell ref="L41:L42"/>
    <mergeCell ref="M41:M42"/>
    <mergeCell ref="N41:N42"/>
    <mergeCell ref="A14:N14"/>
    <mergeCell ref="A15:A16"/>
    <mergeCell ref="B15:B16"/>
    <mergeCell ref="C15:C16"/>
    <mergeCell ref="D15:D16"/>
    <mergeCell ref="E15:E16"/>
    <mergeCell ref="I28:I29"/>
    <mergeCell ref="J28:J29"/>
    <mergeCell ref="K28:K29"/>
    <mergeCell ref="L28:L29"/>
    <mergeCell ref="M28:M29"/>
    <mergeCell ref="N28:N29"/>
    <mergeCell ref="M15:M16"/>
    <mergeCell ref="N15:N16"/>
    <mergeCell ref="A27:N27"/>
    <mergeCell ref="A28:A29"/>
    <mergeCell ref="B28:B29"/>
    <mergeCell ref="C28:C29"/>
    <mergeCell ref="D28:D29"/>
    <mergeCell ref="E28:E29"/>
    <mergeCell ref="F28:G28"/>
    <mergeCell ref="H28:H29"/>
    <mergeCell ref="F15:G15"/>
    <mergeCell ref="H15:H16"/>
    <mergeCell ref="A1:N1"/>
    <mergeCell ref="A2:A3"/>
    <mergeCell ref="B2:B3"/>
    <mergeCell ref="C2:C3"/>
    <mergeCell ref="D2:D3"/>
    <mergeCell ref="E2:E3"/>
    <mergeCell ref="F2:G2"/>
    <mergeCell ref="H2:H3"/>
    <mergeCell ref="I2:I3"/>
    <mergeCell ref="J2:J3"/>
    <mergeCell ref="K2:K3"/>
    <mergeCell ref="L2:L3"/>
    <mergeCell ref="M2:M3"/>
    <mergeCell ref="N2:N3"/>
  </mergeCells>
  <pageMargins left="0.70866141732283472" right="0.70866141732283472" top="0.55118110236220474" bottom="0.35433070866141736" header="0.31496062992125984" footer="0.31496062992125984"/>
  <pageSetup paperSize="9" scale="9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5кл.</vt:lpstr>
      <vt:lpstr>6кл.</vt:lpstr>
      <vt:lpstr>7кл.</vt:lpstr>
      <vt:lpstr>8кл.</vt:lpstr>
      <vt:lpstr>9кл.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2020-12-15T07:08:08Z</dcterms:modified>
</cp:coreProperties>
</file>