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2" i="1" l="1"/>
  <c r="G282" i="1"/>
  <c r="H282" i="1"/>
  <c r="I282" i="1"/>
  <c r="J282" i="1"/>
  <c r="J279" i="1" l="1"/>
  <c r="I279" i="1"/>
  <c r="H279" i="1"/>
  <c r="G279" i="1"/>
  <c r="F279" i="1"/>
  <c r="J271" i="1"/>
  <c r="J283" i="1" s="1"/>
  <c r="I271" i="1"/>
  <c r="H271" i="1"/>
  <c r="G271" i="1"/>
  <c r="G283" i="1" s="1"/>
  <c r="F271" i="1"/>
  <c r="F283" i="1" s="1"/>
  <c r="J262" i="1"/>
  <c r="I262" i="1"/>
  <c r="H262" i="1"/>
  <c r="G262" i="1"/>
  <c r="F262" i="1"/>
  <c r="J259" i="1"/>
  <c r="I259" i="1"/>
  <c r="H259" i="1"/>
  <c r="G259" i="1"/>
  <c r="F259" i="1"/>
  <c r="E259" i="1"/>
  <c r="D259" i="1"/>
  <c r="J252" i="1"/>
  <c r="I252" i="1"/>
  <c r="H252" i="1"/>
  <c r="G252" i="1"/>
  <c r="F252" i="1"/>
  <c r="F263" i="1" s="1"/>
  <c r="J243" i="1"/>
  <c r="I243" i="1"/>
  <c r="H243" i="1"/>
  <c r="G243" i="1"/>
  <c r="F243" i="1"/>
  <c r="J240" i="1"/>
  <c r="I240" i="1"/>
  <c r="H240" i="1"/>
  <c r="G240" i="1"/>
  <c r="F240" i="1"/>
  <c r="J233" i="1"/>
  <c r="I233" i="1"/>
  <c r="H233" i="1"/>
  <c r="G233" i="1"/>
  <c r="F233" i="1"/>
  <c r="J224" i="1"/>
  <c r="I224" i="1"/>
  <c r="H224" i="1"/>
  <c r="G224" i="1"/>
  <c r="F224" i="1"/>
  <c r="J221" i="1"/>
  <c r="I221" i="1"/>
  <c r="H221" i="1"/>
  <c r="G221" i="1"/>
  <c r="F221" i="1"/>
  <c r="J213" i="1"/>
  <c r="I213" i="1"/>
  <c r="H213" i="1"/>
  <c r="G213" i="1"/>
  <c r="F213" i="1"/>
  <c r="J205" i="1"/>
  <c r="I205" i="1"/>
  <c r="H205" i="1"/>
  <c r="G205" i="1"/>
  <c r="F205" i="1"/>
  <c r="J202" i="1"/>
  <c r="I202" i="1"/>
  <c r="H202" i="1"/>
  <c r="G202" i="1"/>
  <c r="F202" i="1"/>
  <c r="J194" i="1"/>
  <c r="I194" i="1"/>
  <c r="H194" i="1"/>
  <c r="G194" i="1"/>
  <c r="F194" i="1"/>
  <c r="J185" i="1"/>
  <c r="I185" i="1"/>
  <c r="H185" i="1"/>
  <c r="G185" i="1"/>
  <c r="F185" i="1"/>
  <c r="J182" i="1"/>
  <c r="I182" i="1"/>
  <c r="H182" i="1"/>
  <c r="G182" i="1"/>
  <c r="F182" i="1"/>
  <c r="J175" i="1"/>
  <c r="I175" i="1"/>
  <c r="H175" i="1"/>
  <c r="G175" i="1"/>
  <c r="F175" i="1"/>
  <c r="J166" i="1"/>
  <c r="I166" i="1"/>
  <c r="H166" i="1"/>
  <c r="G166" i="1"/>
  <c r="F166" i="1"/>
  <c r="J163" i="1"/>
  <c r="I163" i="1"/>
  <c r="H163" i="1"/>
  <c r="G163" i="1"/>
  <c r="F163" i="1"/>
  <c r="J156" i="1"/>
  <c r="I156" i="1"/>
  <c r="H156" i="1"/>
  <c r="G156" i="1"/>
  <c r="F156" i="1"/>
  <c r="J147" i="1"/>
  <c r="I147" i="1"/>
  <c r="H147" i="1"/>
  <c r="G147" i="1"/>
  <c r="F147" i="1"/>
  <c r="J144" i="1"/>
  <c r="I144" i="1"/>
  <c r="H144" i="1"/>
  <c r="G144" i="1"/>
  <c r="F144" i="1"/>
  <c r="J137" i="1"/>
  <c r="I137" i="1"/>
  <c r="H137" i="1"/>
  <c r="G137" i="1"/>
  <c r="F137" i="1"/>
  <c r="I128" i="1"/>
  <c r="H128" i="1"/>
  <c r="G128" i="1"/>
  <c r="F128" i="1"/>
  <c r="J125" i="1"/>
  <c r="I125" i="1"/>
  <c r="H125" i="1"/>
  <c r="G125" i="1"/>
  <c r="F125" i="1"/>
  <c r="J117" i="1"/>
  <c r="I117" i="1"/>
  <c r="H117" i="1"/>
  <c r="G117" i="1"/>
  <c r="F117" i="1"/>
  <c r="I108" i="1"/>
  <c r="H108" i="1"/>
  <c r="G108" i="1"/>
  <c r="F108" i="1"/>
  <c r="I105" i="1"/>
  <c r="H105" i="1"/>
  <c r="G105" i="1"/>
  <c r="F105" i="1"/>
  <c r="J98" i="1"/>
  <c r="I98" i="1"/>
  <c r="H98" i="1"/>
  <c r="G98" i="1"/>
  <c r="F98" i="1"/>
  <c r="I89" i="1"/>
  <c r="H89" i="1"/>
  <c r="G89" i="1"/>
  <c r="F89" i="1"/>
  <c r="J86" i="1"/>
  <c r="I86" i="1"/>
  <c r="H86" i="1"/>
  <c r="G86" i="1"/>
  <c r="F86" i="1"/>
  <c r="J78" i="1"/>
  <c r="I78" i="1"/>
  <c r="H78" i="1"/>
  <c r="G78" i="1"/>
  <c r="F78" i="1"/>
  <c r="J69" i="1"/>
  <c r="I69" i="1"/>
  <c r="H69" i="1"/>
  <c r="G69" i="1"/>
  <c r="F69" i="1"/>
  <c r="J66" i="1"/>
  <c r="I66" i="1"/>
  <c r="H66" i="1"/>
  <c r="G66" i="1"/>
  <c r="F66" i="1"/>
  <c r="E66" i="1"/>
  <c r="D66" i="1"/>
  <c r="J59" i="1"/>
  <c r="I59" i="1"/>
  <c r="H59" i="1"/>
  <c r="G59" i="1"/>
  <c r="F59" i="1"/>
  <c r="J50" i="1"/>
  <c r="I50" i="1"/>
  <c r="H50" i="1"/>
  <c r="G50" i="1"/>
  <c r="F50" i="1"/>
  <c r="J47" i="1"/>
  <c r="I47" i="1"/>
  <c r="H47" i="1"/>
  <c r="G47" i="1"/>
  <c r="F47" i="1"/>
  <c r="J40" i="1"/>
  <c r="I40" i="1"/>
  <c r="H40" i="1"/>
  <c r="G40" i="1"/>
  <c r="F40" i="1"/>
  <c r="J31" i="1"/>
  <c r="I31" i="1"/>
  <c r="H31" i="1"/>
  <c r="G31" i="1"/>
  <c r="F31" i="1"/>
  <c r="J28" i="1"/>
  <c r="I28" i="1"/>
  <c r="H28" i="1"/>
  <c r="G28" i="1"/>
  <c r="F28" i="1"/>
  <c r="J20" i="1"/>
  <c r="I20" i="1"/>
  <c r="H20" i="1"/>
  <c r="G20" i="1"/>
  <c r="F20" i="1"/>
  <c r="H283" i="1" l="1"/>
  <c r="I283" i="1"/>
  <c r="H244" i="1"/>
  <c r="I263" i="1"/>
  <c r="J263" i="1"/>
  <c r="G263" i="1"/>
  <c r="H263" i="1"/>
  <c r="F244" i="1"/>
  <c r="G244" i="1"/>
  <c r="J244" i="1"/>
  <c r="I244" i="1"/>
  <c r="J225" i="1"/>
  <c r="F225" i="1"/>
  <c r="G225" i="1"/>
  <c r="H225" i="1"/>
  <c r="I225" i="1"/>
  <c r="F206" i="1"/>
  <c r="G206" i="1"/>
  <c r="H206" i="1"/>
  <c r="H186" i="1"/>
  <c r="I206" i="1"/>
  <c r="J186" i="1"/>
  <c r="F186" i="1"/>
  <c r="F167" i="1"/>
  <c r="G186" i="1"/>
  <c r="I186" i="1"/>
  <c r="G167" i="1"/>
  <c r="H167" i="1"/>
  <c r="I167" i="1"/>
  <c r="F148" i="1"/>
  <c r="H148" i="1"/>
  <c r="I148" i="1"/>
  <c r="J148" i="1"/>
  <c r="G148" i="1"/>
  <c r="F109" i="1"/>
  <c r="I129" i="1"/>
  <c r="M125" i="1" s="1"/>
  <c r="G129" i="1"/>
  <c r="H129" i="1"/>
  <c r="J129" i="1"/>
  <c r="F129" i="1"/>
  <c r="G109" i="1"/>
  <c r="H109" i="1"/>
  <c r="I109" i="1"/>
  <c r="H90" i="1"/>
  <c r="G51" i="1"/>
  <c r="H70" i="1"/>
  <c r="G90" i="1"/>
  <c r="J90" i="1"/>
  <c r="F90" i="1"/>
  <c r="H32" i="1"/>
  <c r="I51" i="1"/>
  <c r="I90" i="1"/>
  <c r="J70" i="1"/>
  <c r="J51" i="1"/>
  <c r="I32" i="1"/>
  <c r="M20" i="1" s="1"/>
  <c r="I70" i="1"/>
  <c r="F70" i="1"/>
  <c r="G70" i="1"/>
  <c r="J32" i="1"/>
  <c r="F51" i="1"/>
  <c r="H51" i="1"/>
  <c r="F32" i="1"/>
  <c r="G32" i="1"/>
  <c r="M262" i="1"/>
  <c r="M205" i="1" l="1"/>
  <c r="M221" i="1"/>
  <c r="M282" i="1"/>
  <c r="M259" i="1"/>
  <c r="M86" i="1"/>
  <c r="M279" i="1"/>
  <c r="M194" i="1"/>
  <c r="M175" i="1"/>
  <c r="M108" i="1"/>
  <c r="M69" i="1"/>
  <c r="M271" i="1"/>
  <c r="M252" i="1"/>
  <c r="M202" i="1"/>
  <c r="M233" i="1"/>
  <c r="M59" i="1"/>
  <c r="M144" i="1"/>
  <c r="M213" i="1"/>
  <c r="M224" i="1"/>
  <c r="M128" i="1"/>
  <c r="M185" i="1"/>
  <c r="M31" i="1"/>
  <c r="F285" i="1"/>
  <c r="F286" i="1" s="1"/>
  <c r="M105" i="1"/>
  <c r="M98" i="1"/>
  <c r="M89" i="1"/>
  <c r="M78" i="1"/>
  <c r="M243" i="1"/>
  <c r="M117" i="1"/>
  <c r="M47" i="1"/>
  <c r="M182" i="1"/>
  <c r="M66" i="1"/>
  <c r="G285" i="1"/>
  <c r="G286" i="1" s="1"/>
  <c r="H285" i="1"/>
  <c r="H286" i="1" s="1"/>
  <c r="M147" i="1"/>
  <c r="M137" i="1"/>
  <c r="M40" i="1"/>
  <c r="M50" i="1"/>
  <c r="M240" i="1"/>
  <c r="M28" i="1"/>
  <c r="I285" i="1"/>
  <c r="I286" i="1" s="1"/>
  <c r="J285" i="1"/>
  <c r="J286" i="1" s="1"/>
  <c r="M156" i="1" l="1"/>
  <c r="M166" i="1"/>
  <c r="M163" i="1"/>
</calcChain>
</file>

<file path=xl/sharedStrings.xml><?xml version="1.0" encoding="utf-8"?>
<sst xmlns="http://schemas.openxmlformats.org/spreadsheetml/2006/main" count="570" uniqueCount="200">
  <si>
    <t xml:space="preserve">Прием пищи </t>
  </si>
  <si>
    <t>Наименование блюда</t>
  </si>
  <si>
    <t>Выход блюда  дети с 7 до 11 лет лет</t>
  </si>
  <si>
    <t>Выход блюда  дети старше 11 лет</t>
  </si>
  <si>
    <t>Пищевые вещества (г)</t>
  </si>
  <si>
    <t>Энергети-</t>
  </si>
  <si>
    <t>Витамин С  мг</t>
  </si>
  <si>
    <t xml:space="preserve">N рецептуры </t>
  </si>
  <si>
    <t>№ тех карты</t>
  </si>
  <si>
    <t>% от общего каллоража</t>
  </si>
  <si>
    <t xml:space="preserve">Б </t>
  </si>
  <si>
    <t xml:space="preserve">Ж </t>
  </si>
  <si>
    <t xml:space="preserve">У </t>
  </si>
  <si>
    <t xml:space="preserve">1 День  </t>
  </si>
  <si>
    <t>Завтрак:</t>
  </si>
  <si>
    <t>Масло порциями</t>
  </si>
  <si>
    <t>№ 6.10</t>
  </si>
  <si>
    <t>Сыр порциями</t>
  </si>
  <si>
    <t>№ 6.9</t>
  </si>
  <si>
    <t>Каша ячневая  с маслом сливочным</t>
  </si>
  <si>
    <t>№ 7.5</t>
  </si>
  <si>
    <t>Какао с молоком</t>
  </si>
  <si>
    <t>№ 11.1</t>
  </si>
  <si>
    <t>Хлеб пшеничный</t>
  </si>
  <si>
    <t>к/к</t>
  </si>
  <si>
    <t>№ 10.7</t>
  </si>
  <si>
    <t>Итого завтрак</t>
  </si>
  <si>
    <t>Обед:</t>
  </si>
  <si>
    <t>Винегрет</t>
  </si>
  <si>
    <t>№ 9.2</t>
  </si>
  <si>
    <t>Суп  с гороховый с  мясом и картофелем</t>
  </si>
  <si>
    <t>№ 1.1</t>
  </si>
  <si>
    <t xml:space="preserve">Котлеты из говядины  </t>
  </si>
  <si>
    <t>№ 2.1</t>
  </si>
  <si>
    <t>Соус томатный</t>
  </si>
  <si>
    <t>№ 12.1</t>
  </si>
  <si>
    <t>№ 7.2</t>
  </si>
  <si>
    <t>№ 11.7</t>
  </si>
  <si>
    <t>Хлеб ржаной</t>
  </si>
  <si>
    <t>№12.6</t>
  </si>
  <si>
    <t>№ 10.6</t>
  </si>
  <si>
    <t>Итого обед</t>
  </si>
  <si>
    <t>Полдник:</t>
  </si>
  <si>
    <t>Запеканка из творога со сгущ молоком</t>
  </si>
  <si>
    <t>№ 11.8</t>
  </si>
  <si>
    <t>Итого полдник</t>
  </si>
  <si>
    <t>№ 8.1</t>
  </si>
  <si>
    <t>Среднедневная сбалансированность</t>
  </si>
  <si>
    <t xml:space="preserve">2 День </t>
  </si>
  <si>
    <t>Сырники из творога</t>
  </si>
  <si>
    <t>№ 71</t>
  </si>
  <si>
    <t>Каша овсяная "Геркулес" вязкая с маслом сливочным</t>
  </si>
  <si>
    <t>№ 7.3</t>
  </si>
  <si>
    <t>Кофейный напиток</t>
  </si>
  <si>
    <t>№ 11.2</t>
  </si>
  <si>
    <t>Салат из белокачанной  капусты с морковью</t>
  </si>
  <si>
    <t>№ 9.5</t>
  </si>
  <si>
    <t>Рассольник со сметаной</t>
  </si>
  <si>
    <t>№ 1.2</t>
  </si>
  <si>
    <t>Куры тушёная соус красный</t>
  </si>
  <si>
    <t>№ 3.1</t>
  </si>
  <si>
    <t>Рис рассыпчатый</t>
  </si>
  <si>
    <t>№ 7.1</t>
  </si>
  <si>
    <t>Копот из сухофруктов</t>
  </si>
  <si>
    <t>0.46</t>
  </si>
  <si>
    <t>№ 11.6</t>
  </si>
  <si>
    <t>№ 10.1</t>
  </si>
  <si>
    <t>№ 13.3</t>
  </si>
  <si>
    <t>№ 9.1</t>
  </si>
  <si>
    <t>№10.7</t>
  </si>
  <si>
    <t>Итого за 2-ой день:</t>
  </si>
  <si>
    <t xml:space="preserve">3 День </t>
  </si>
  <si>
    <t>Яйцо вареное</t>
  </si>
  <si>
    <t>1шт</t>
  </si>
  <si>
    <t>1 шт</t>
  </si>
  <si>
    <t>№ 5.2</t>
  </si>
  <si>
    <t>Каша пшённая</t>
  </si>
  <si>
    <t>№ 7.4</t>
  </si>
  <si>
    <t>Овощи натуральные соленые.</t>
  </si>
  <si>
    <t>№ 9.8</t>
  </si>
  <si>
    <t>Щи из свежей капусты с картофелем с мясом (говядиной), сметаной</t>
  </si>
  <si>
    <t>№ 1.3</t>
  </si>
  <si>
    <t>Гуляш</t>
  </si>
  <si>
    <t>№ 2.4</t>
  </si>
  <si>
    <t>Перловка</t>
  </si>
  <si>
    <t>№ 10.3</t>
  </si>
  <si>
    <t>Итого за 3-ий день:</t>
  </si>
  <si>
    <t xml:space="preserve">4 День </t>
  </si>
  <si>
    <t>Масло (порциями)</t>
  </si>
  <si>
    <t>№ 7.7</t>
  </si>
  <si>
    <t>Обед</t>
  </si>
  <si>
    <t>Суп  с крупой</t>
  </si>
  <si>
    <t>№ 1.6</t>
  </si>
  <si>
    <t xml:space="preserve">Котлеты рыбные </t>
  </si>
  <si>
    <t>№ 4.2</t>
  </si>
  <si>
    <t>Картофельное пюре</t>
  </si>
  <si>
    <t>Соус сметанный</t>
  </si>
  <si>
    <t>№ 12.2</t>
  </si>
  <si>
    <t>Полдник</t>
  </si>
  <si>
    <t xml:space="preserve">Гречка рассыпчатая </t>
  </si>
  <si>
    <t>Итого за 4-ий день:</t>
  </si>
  <si>
    <t xml:space="preserve">5 День </t>
  </si>
  <si>
    <t>хлеб пшеничный</t>
  </si>
  <si>
    <t>№8</t>
  </si>
  <si>
    <t>Помидор свежий</t>
  </si>
  <si>
    <t>№ 9.9</t>
  </si>
  <si>
    <t>Борщ с капустой и картофелем, мясом и сметаной</t>
  </si>
  <si>
    <t>№ 1.4</t>
  </si>
  <si>
    <t>Птица, отварная</t>
  </si>
  <si>
    <t>№ 3.2</t>
  </si>
  <si>
    <t xml:space="preserve">Компот из кураги </t>
  </si>
  <si>
    <t>№10.5</t>
  </si>
  <si>
    <t>Итого за 5-ий день:</t>
  </si>
  <si>
    <t xml:space="preserve">6 День </t>
  </si>
  <si>
    <t>Завтрак</t>
  </si>
  <si>
    <t>Итого  завтрак</t>
  </si>
  <si>
    <t>Салат капуста с морковкой "витаминный"</t>
  </si>
  <si>
    <t>Суп картофельный с мясными фрикадельками</t>
  </si>
  <si>
    <t>№ 1.7</t>
  </si>
  <si>
    <t xml:space="preserve">Биточки из говядины  </t>
  </si>
  <si>
    <t>Итого  обед</t>
  </si>
  <si>
    <t>Итого за 6-ий день:</t>
  </si>
  <si>
    <t>7 день</t>
  </si>
  <si>
    <t xml:space="preserve">Салат из моркови </t>
  </si>
  <si>
    <t xml:space="preserve">№9.3 </t>
  </si>
  <si>
    <t>Суп крестьянский, с мясом и со сметаной</t>
  </si>
  <si>
    <t>№ 1.8</t>
  </si>
  <si>
    <t>Компот из сухофруктов</t>
  </si>
  <si>
    <t>Итого за 7-ий день:</t>
  </si>
  <si>
    <t>8 день</t>
  </si>
  <si>
    <t>№ 1.9</t>
  </si>
  <si>
    <t>Рыба, запеченная в молоке</t>
  </si>
  <si>
    <t>№ 4.3</t>
  </si>
  <si>
    <t>Итого за 8-ий день:</t>
  </si>
  <si>
    <t>9 День</t>
  </si>
  <si>
    <t xml:space="preserve">Салат из отварной моркови с зеленым горошком </t>
  </si>
  <si>
    <t>№ 9.3</t>
  </si>
  <si>
    <t>Бефстроганов из говядины</t>
  </si>
  <si>
    <t>№ 2.5</t>
  </si>
  <si>
    <t xml:space="preserve">№11.6 </t>
  </si>
  <si>
    <t>Итого за 9-ий день:</t>
  </si>
  <si>
    <t>10 день</t>
  </si>
  <si>
    <t>Салат Свекольный с горошком</t>
  </si>
  <si>
    <t>№ 9.7</t>
  </si>
  <si>
    <t>№ 1.10</t>
  </si>
  <si>
    <t>Тефтели</t>
  </si>
  <si>
    <t>№ 2.2</t>
  </si>
  <si>
    <t>Итого за 10-ий день:</t>
  </si>
  <si>
    <t xml:space="preserve">11 День  </t>
  </si>
  <si>
    <t>Суп  с гороховый с  говядиной</t>
  </si>
  <si>
    <t>Итого за 11  день:</t>
  </si>
  <si>
    <t xml:space="preserve">12 День </t>
  </si>
  <si>
    <t>Итого за 12-ый день:</t>
  </si>
  <si>
    <t xml:space="preserve">13 День </t>
  </si>
  <si>
    <t>Итого за13-ый день:</t>
  </si>
  <si>
    <t xml:space="preserve">14 День </t>
  </si>
  <si>
    <t>№12.2</t>
  </si>
  <si>
    <t>Итого за 14-ый день:</t>
  </si>
  <si>
    <t>Итого за 14 дней</t>
  </si>
  <si>
    <t>Среднедневная норма</t>
  </si>
  <si>
    <t>Соотношение</t>
  </si>
  <si>
    <t>Фито-чай с сахаром</t>
  </si>
  <si>
    <t>Кисель из концентрата</t>
  </si>
  <si>
    <t>Напиток из чернослива</t>
  </si>
  <si>
    <t>0.53</t>
  </si>
  <si>
    <t>Чай с молоком</t>
  </si>
  <si>
    <t>Булочка  обсыпная</t>
  </si>
  <si>
    <t>Котлеты рыбные</t>
  </si>
  <si>
    <t>14.59</t>
  </si>
  <si>
    <t>Шницель из говядины</t>
  </si>
  <si>
    <t>0.56</t>
  </si>
  <si>
    <t>Омлет</t>
  </si>
  <si>
    <t>№5.1</t>
  </si>
  <si>
    <t>Пирожок с изюмом</t>
  </si>
  <si>
    <t>Булочка  обсыпная с повидлом</t>
  </si>
  <si>
    <t>Манник соус сметанный</t>
  </si>
  <si>
    <t>Манник сметанный соус</t>
  </si>
  <si>
    <t>Копот из свежих фруктов</t>
  </si>
  <si>
    <t>Напиток из шиповника</t>
  </si>
  <si>
    <t>№11.4</t>
  </si>
  <si>
    <t>№11.13</t>
  </si>
  <si>
    <t>№11.12</t>
  </si>
  <si>
    <t>№11.2</t>
  </si>
  <si>
    <t>№10.8</t>
  </si>
  <si>
    <t>№11.14</t>
  </si>
  <si>
    <t xml:space="preserve">Примерное  14 дневное циклическое меню </t>
  </si>
  <si>
    <t>УТВЕРЖДАЮ</t>
  </si>
  <si>
    <t>Директор школы</t>
  </si>
  <si>
    <t>_____________/Сырат А.В./</t>
  </si>
  <si>
    <t>пришкольного лагеря "Конгулуур" при МБОУ Чыргаландинская СОШ МР "Тес-Хемский кожуун РТ"</t>
  </si>
  <si>
    <t>Итого за 1-ый день:</t>
  </si>
  <si>
    <t>Сок натуральный яблочный</t>
  </si>
  <si>
    <t>Сок натуральный персиковый</t>
  </si>
  <si>
    <t>Конндитерское изделие (рогалики)</t>
  </si>
  <si>
    <t>Сок натуральный апельсиновый</t>
  </si>
  <si>
    <t>Суп-лапша домашняя с курицей</t>
  </si>
  <si>
    <t>Конндитерское изделие (печенье)</t>
  </si>
  <si>
    <t>Суп с рыбными консервами</t>
  </si>
  <si>
    <t>Капуста тушёная</t>
  </si>
  <si>
    <t>Конндитерское изделие (шоколад)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</si>
</sst>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;[Red]0.00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64" fontId="4" fillId="0" borderId="5" xfId="0" applyNumberFormat="1" applyFont="1" applyFill="1" applyBorder="1"/>
    <xf numFmtId="1" fontId="3" fillId="0" borderId="8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" fontId="3" fillId="0" borderId="8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 wrapText="1"/>
    </xf>
    <xf numFmtId="0" fontId="3" fillId="4" borderId="5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1" fontId="3" fillId="4" borderId="8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165" fontId="3" fillId="4" borderId="5" xfId="0" applyNumberFormat="1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165" fontId="3" fillId="5" borderId="5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5" borderId="5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wrapText="1"/>
    </xf>
    <xf numFmtId="0" fontId="4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/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wrapText="1"/>
    </xf>
    <xf numFmtId="166" fontId="3" fillId="0" borderId="5" xfId="0" applyNumberFormat="1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 vertical="center"/>
    </xf>
    <xf numFmtId="0" fontId="4" fillId="0" borderId="5" xfId="0" applyFont="1" applyFill="1" applyBorder="1"/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6" fillId="0" borderId="0" xfId="0" applyFont="1"/>
    <xf numFmtId="0" fontId="5" fillId="0" borderId="1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2"/>
  <sheetViews>
    <sheetView tabSelected="1" view="pageBreakPreview" topLeftCell="B273" zoomScale="120" zoomScaleNormal="80" zoomScaleSheetLayoutView="120" workbookViewId="0">
      <selection activeCell="C262" sqref="C262"/>
    </sheetView>
  </sheetViews>
  <sheetFormatPr defaultRowHeight="15" x14ac:dyDescent="0.25"/>
  <cols>
    <col min="1" max="1" width="9.140625" hidden="1" customWidth="1"/>
    <col min="3" max="3" width="26.28515625" customWidth="1"/>
    <col min="6" max="7" width="9.7109375" bestFit="1" customWidth="1"/>
    <col min="9" max="9" width="12.85546875" customWidth="1"/>
    <col min="13" max="13" width="17.140625" bestFit="1" customWidth="1"/>
  </cols>
  <sheetData>
    <row r="1" spans="2:14" x14ac:dyDescent="0.25">
      <c r="B1" s="1"/>
      <c r="C1" s="1"/>
      <c r="D1" s="1"/>
      <c r="E1" s="1"/>
      <c r="F1" s="1"/>
      <c r="G1" s="1"/>
      <c r="I1" s="1"/>
      <c r="J1" s="1"/>
      <c r="K1" s="63" t="s">
        <v>186</v>
      </c>
      <c r="M1" s="1"/>
      <c r="N1" s="1"/>
    </row>
    <row r="2" spans="2:14" x14ac:dyDescent="0.25">
      <c r="B2" s="1"/>
      <c r="C2" s="1"/>
      <c r="D2" s="1"/>
      <c r="E2" s="1"/>
      <c r="F2" s="1"/>
      <c r="G2" s="2"/>
      <c r="I2" s="2"/>
      <c r="J2" s="2"/>
      <c r="K2" s="63" t="s">
        <v>187</v>
      </c>
      <c r="M2" s="1"/>
      <c r="N2" s="1"/>
    </row>
    <row r="3" spans="2:14" x14ac:dyDescent="0.25">
      <c r="B3" s="1"/>
      <c r="C3" s="1"/>
      <c r="D3" s="1"/>
      <c r="E3" s="1"/>
      <c r="F3" s="1"/>
      <c r="G3" s="2"/>
      <c r="I3" s="2"/>
      <c r="J3" s="2"/>
      <c r="K3" s="63" t="s">
        <v>188</v>
      </c>
      <c r="M3" s="1"/>
      <c r="N3" s="1"/>
    </row>
    <row r="4" spans="2:14" x14ac:dyDescent="0.25"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1"/>
      <c r="N4" s="1"/>
    </row>
    <row r="5" spans="2:14" x14ac:dyDescent="0.25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1"/>
      <c r="N5" s="1"/>
    </row>
    <row r="6" spans="2:14" x14ac:dyDescent="0.25">
      <c r="B6" s="69" t="s">
        <v>185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1"/>
    </row>
    <row r="7" spans="2:14" x14ac:dyDescent="0.25">
      <c r="B7" s="2"/>
      <c r="C7" s="2"/>
      <c r="D7" s="63" t="s">
        <v>189</v>
      </c>
      <c r="E7" s="2"/>
      <c r="F7" s="2"/>
      <c r="G7" s="2"/>
      <c r="H7" s="2"/>
      <c r="I7" s="2"/>
      <c r="J7" s="2"/>
      <c r="K7" s="2"/>
      <c r="L7" s="2"/>
      <c r="M7" s="2"/>
      <c r="N7" s="1"/>
    </row>
    <row r="8" spans="2:14" ht="15.75" thickBot="1" x14ac:dyDescent="0.3"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  <c r="N8" s="1"/>
    </row>
    <row r="9" spans="2:14" ht="15.75" thickTop="1" x14ac:dyDescent="0.25">
      <c r="B9" s="70" t="s">
        <v>0</v>
      </c>
      <c r="C9" s="72" t="s">
        <v>1</v>
      </c>
      <c r="D9" s="72" t="s">
        <v>2</v>
      </c>
      <c r="E9" s="72" t="s">
        <v>3</v>
      </c>
      <c r="F9" s="72" t="s">
        <v>4</v>
      </c>
      <c r="G9" s="72"/>
      <c r="H9" s="72"/>
      <c r="I9" s="72" t="s">
        <v>5</v>
      </c>
      <c r="J9" s="72" t="s">
        <v>6</v>
      </c>
      <c r="K9" s="72" t="s">
        <v>7</v>
      </c>
      <c r="L9" s="74" t="s">
        <v>8</v>
      </c>
      <c r="M9" s="66" t="s">
        <v>9</v>
      </c>
      <c r="N9" s="1"/>
    </row>
    <row r="10" spans="2:14" x14ac:dyDescent="0.25">
      <c r="B10" s="71"/>
      <c r="C10" s="73"/>
      <c r="D10" s="73"/>
      <c r="E10" s="73"/>
      <c r="F10" s="73"/>
      <c r="G10" s="73"/>
      <c r="H10" s="73"/>
      <c r="I10" s="73"/>
      <c r="J10" s="73"/>
      <c r="K10" s="73"/>
      <c r="L10" s="75"/>
      <c r="M10" s="67"/>
      <c r="N10" s="1"/>
    </row>
    <row r="11" spans="2:14" x14ac:dyDescent="0.25">
      <c r="B11" s="71"/>
      <c r="C11" s="73"/>
      <c r="D11" s="73"/>
      <c r="E11" s="73"/>
      <c r="F11" s="73"/>
      <c r="G11" s="73"/>
      <c r="H11" s="73"/>
      <c r="I11" s="73"/>
      <c r="J11" s="73"/>
      <c r="K11" s="73"/>
      <c r="L11" s="75"/>
      <c r="M11" s="68"/>
      <c r="N11" s="1"/>
    </row>
    <row r="12" spans="2:14" x14ac:dyDescent="0.25">
      <c r="B12" s="4"/>
      <c r="C12" s="5"/>
      <c r="D12" s="5"/>
      <c r="E12" s="5"/>
      <c r="F12" s="5" t="s">
        <v>10</v>
      </c>
      <c r="G12" s="5" t="s">
        <v>11</v>
      </c>
      <c r="H12" s="5" t="s">
        <v>12</v>
      </c>
      <c r="I12" s="5"/>
      <c r="J12" s="5"/>
      <c r="K12" s="5"/>
      <c r="L12" s="6"/>
      <c r="M12" s="7"/>
      <c r="N12" s="1"/>
    </row>
    <row r="13" spans="2:14" x14ac:dyDescent="0.25">
      <c r="B13" s="4">
        <v>1</v>
      </c>
      <c r="C13" s="5">
        <v>2</v>
      </c>
      <c r="D13" s="5">
        <v>3</v>
      </c>
      <c r="E13" s="5"/>
      <c r="F13" s="5">
        <v>4</v>
      </c>
      <c r="G13" s="5">
        <v>5</v>
      </c>
      <c r="H13" s="5">
        <v>6</v>
      </c>
      <c r="I13" s="5">
        <v>7</v>
      </c>
      <c r="J13" s="5">
        <v>8</v>
      </c>
      <c r="K13" s="5">
        <v>9</v>
      </c>
      <c r="L13" s="6"/>
      <c r="M13" s="7"/>
      <c r="N13" s="1"/>
    </row>
    <row r="14" spans="2:14" x14ac:dyDescent="0.25">
      <c r="B14" s="8" t="s">
        <v>13</v>
      </c>
      <c r="C14" s="9"/>
      <c r="D14" s="9"/>
      <c r="E14" s="9"/>
      <c r="F14" s="9"/>
      <c r="G14" s="9"/>
      <c r="H14" s="9"/>
      <c r="I14" s="9"/>
      <c r="J14" s="9"/>
      <c r="K14" s="9"/>
      <c r="L14" s="6"/>
      <c r="M14" s="10"/>
      <c r="N14" s="1"/>
    </row>
    <row r="15" spans="2:14" x14ac:dyDescent="0.25">
      <c r="B15" s="4" t="s">
        <v>14</v>
      </c>
      <c r="C15" s="11" t="s">
        <v>15</v>
      </c>
      <c r="D15" s="5">
        <v>10</v>
      </c>
      <c r="E15" s="5">
        <v>10</v>
      </c>
      <c r="F15" s="5">
        <v>0</v>
      </c>
      <c r="G15" s="5">
        <v>8.1999999999999993</v>
      </c>
      <c r="H15" s="5">
        <v>0.1</v>
      </c>
      <c r="I15" s="5">
        <v>75</v>
      </c>
      <c r="J15" s="5"/>
      <c r="K15" s="5">
        <v>14</v>
      </c>
      <c r="L15" s="12" t="s">
        <v>16</v>
      </c>
      <c r="M15" s="7"/>
      <c r="N15" s="1"/>
    </row>
    <row r="16" spans="2:14" x14ac:dyDescent="0.25">
      <c r="B16" s="4"/>
      <c r="C16" s="13" t="s">
        <v>17</v>
      </c>
      <c r="D16" s="14">
        <v>15</v>
      </c>
      <c r="E16" s="14">
        <v>20</v>
      </c>
      <c r="F16" s="14">
        <v>4.6399999999999997</v>
      </c>
      <c r="G16" s="14">
        <v>5.9</v>
      </c>
      <c r="H16" s="14">
        <v>0</v>
      </c>
      <c r="I16" s="14">
        <v>72.8</v>
      </c>
      <c r="J16" s="14">
        <v>0.14000000000000001</v>
      </c>
      <c r="K16" s="14">
        <v>15</v>
      </c>
      <c r="L16" s="6" t="s">
        <v>18</v>
      </c>
      <c r="M16" s="7"/>
      <c r="N16" s="1"/>
    </row>
    <row r="17" spans="2:14" x14ac:dyDescent="0.25">
      <c r="B17" s="15"/>
      <c r="C17" s="11" t="s">
        <v>19</v>
      </c>
      <c r="D17" s="16">
        <v>220</v>
      </c>
      <c r="E17" s="14">
        <v>250</v>
      </c>
      <c r="F17" s="17">
        <v>6.5</v>
      </c>
      <c r="G17" s="14">
        <v>10.199999999999999</v>
      </c>
      <c r="H17" s="14">
        <v>38.6</v>
      </c>
      <c r="I17" s="14">
        <v>271.39999999999998</v>
      </c>
      <c r="J17" s="14"/>
      <c r="K17" s="14">
        <v>173</v>
      </c>
      <c r="L17" s="12" t="s">
        <v>20</v>
      </c>
      <c r="M17" s="7"/>
      <c r="N17" s="1"/>
    </row>
    <row r="18" spans="2:14" x14ac:dyDescent="0.25">
      <c r="B18" s="4"/>
      <c r="C18" s="11" t="s">
        <v>21</v>
      </c>
      <c r="D18" s="5">
        <v>200</v>
      </c>
      <c r="E18" s="5">
        <v>200</v>
      </c>
      <c r="F18" s="5">
        <v>3.52</v>
      </c>
      <c r="G18" s="5">
        <v>3.72</v>
      </c>
      <c r="H18" s="5">
        <v>25.49</v>
      </c>
      <c r="I18" s="5">
        <v>145.19999999999999</v>
      </c>
      <c r="J18" s="5">
        <v>1.3</v>
      </c>
      <c r="K18" s="5">
        <v>959</v>
      </c>
      <c r="L18" s="6" t="s">
        <v>22</v>
      </c>
      <c r="M18" s="7"/>
      <c r="N18" s="1"/>
    </row>
    <row r="19" spans="2:14" x14ac:dyDescent="0.25">
      <c r="B19" s="4"/>
      <c r="C19" s="11" t="s">
        <v>23</v>
      </c>
      <c r="D19" s="5">
        <v>60</v>
      </c>
      <c r="E19" s="5">
        <v>100</v>
      </c>
      <c r="F19" s="18">
        <v>8</v>
      </c>
      <c r="G19" s="5">
        <v>0.8</v>
      </c>
      <c r="H19" s="5">
        <v>49.2</v>
      </c>
      <c r="I19" s="5">
        <v>235</v>
      </c>
      <c r="J19" s="5"/>
      <c r="K19" s="5" t="s">
        <v>24</v>
      </c>
      <c r="L19" s="12" t="s">
        <v>25</v>
      </c>
      <c r="M19" s="7"/>
      <c r="N19" s="1"/>
    </row>
    <row r="20" spans="2:14" x14ac:dyDescent="0.25">
      <c r="B20" s="4"/>
      <c r="C20" s="19" t="s">
        <v>26</v>
      </c>
      <c r="D20" s="20"/>
      <c r="E20" s="20"/>
      <c r="F20" s="20">
        <f>SUM(F15:F19)</f>
        <v>22.66</v>
      </c>
      <c r="G20" s="20">
        <f>SUM(G15:G19)</f>
        <v>28.819999999999997</v>
      </c>
      <c r="H20" s="20">
        <f>SUM(H15:H19)</f>
        <v>113.39</v>
      </c>
      <c r="I20" s="20">
        <f>SUM(I15:I19)</f>
        <v>799.4</v>
      </c>
      <c r="J20" s="20">
        <f>SUM(J15:J19)</f>
        <v>1.44</v>
      </c>
      <c r="K20" s="20"/>
      <c r="L20" s="6"/>
      <c r="M20" s="21">
        <f>100/I32*I20</f>
        <v>40.320790880661761</v>
      </c>
      <c r="N20" s="1"/>
    </row>
    <row r="21" spans="2:14" x14ac:dyDescent="0.25">
      <c r="B21" s="4" t="s">
        <v>27</v>
      </c>
      <c r="C21" s="11" t="s">
        <v>28</v>
      </c>
      <c r="D21" s="5">
        <v>70</v>
      </c>
      <c r="E21" s="5">
        <v>80</v>
      </c>
      <c r="F21" s="18">
        <v>1.24</v>
      </c>
      <c r="G21" s="5">
        <v>10.14</v>
      </c>
      <c r="H21" s="5">
        <v>7.47</v>
      </c>
      <c r="I21" s="5">
        <v>130</v>
      </c>
      <c r="J21" s="5">
        <v>9.36</v>
      </c>
      <c r="K21" s="5">
        <v>68</v>
      </c>
      <c r="L21" s="12" t="s">
        <v>29</v>
      </c>
      <c r="M21" s="7"/>
      <c r="N21" s="1"/>
    </row>
    <row r="22" spans="2:14" ht="23.25" x14ac:dyDescent="0.25">
      <c r="B22" s="4"/>
      <c r="C22" s="11" t="s">
        <v>30</v>
      </c>
      <c r="D22" s="5">
        <v>250</v>
      </c>
      <c r="E22" s="5">
        <v>350</v>
      </c>
      <c r="F22" s="5">
        <v>11</v>
      </c>
      <c r="G22" s="5">
        <v>5.2</v>
      </c>
      <c r="H22" s="5">
        <v>28.8</v>
      </c>
      <c r="I22" s="5">
        <v>171</v>
      </c>
      <c r="J22" s="5">
        <v>10.5</v>
      </c>
      <c r="K22" s="5">
        <v>102</v>
      </c>
      <c r="L22" s="6" t="s">
        <v>31</v>
      </c>
      <c r="M22" s="7"/>
      <c r="N22" s="1"/>
    </row>
    <row r="23" spans="2:14" x14ac:dyDescent="0.25">
      <c r="B23" s="4"/>
      <c r="C23" s="11" t="s">
        <v>32</v>
      </c>
      <c r="D23" s="5">
        <v>90</v>
      </c>
      <c r="E23" s="5">
        <v>100</v>
      </c>
      <c r="F23" s="18">
        <v>10.09</v>
      </c>
      <c r="G23" s="5">
        <v>8.67</v>
      </c>
      <c r="H23" s="5">
        <v>9.25</v>
      </c>
      <c r="I23" s="5">
        <v>155</v>
      </c>
      <c r="J23" s="5">
        <v>0.56000000000000005</v>
      </c>
      <c r="K23" s="5">
        <v>268</v>
      </c>
      <c r="L23" s="12" t="s">
        <v>33</v>
      </c>
      <c r="M23" s="7"/>
      <c r="N23" s="1"/>
    </row>
    <row r="24" spans="2:14" x14ac:dyDescent="0.25">
      <c r="B24" s="4"/>
      <c r="C24" s="11" t="s">
        <v>34</v>
      </c>
      <c r="D24" s="22">
        <v>30</v>
      </c>
      <c r="E24" s="22">
        <v>40</v>
      </c>
      <c r="F24" s="5">
        <v>0.44</v>
      </c>
      <c r="G24" s="5">
        <v>0.8</v>
      </c>
      <c r="H24" s="5">
        <v>2.48</v>
      </c>
      <c r="I24" s="18">
        <v>19.2</v>
      </c>
      <c r="J24" s="5">
        <v>0.28000000000000003</v>
      </c>
      <c r="K24" s="5">
        <v>333</v>
      </c>
      <c r="L24" s="6" t="s">
        <v>35</v>
      </c>
      <c r="M24" s="7"/>
      <c r="N24" s="1"/>
    </row>
    <row r="25" spans="2:14" x14ac:dyDescent="0.25">
      <c r="B25" s="4"/>
      <c r="C25" s="11" t="s">
        <v>99</v>
      </c>
      <c r="D25" s="5">
        <v>150</v>
      </c>
      <c r="E25" s="5">
        <v>200</v>
      </c>
      <c r="F25" s="5">
        <v>9.31</v>
      </c>
      <c r="G25" s="5">
        <v>10.72</v>
      </c>
      <c r="H25" s="5">
        <v>45.72</v>
      </c>
      <c r="I25" s="5">
        <v>210</v>
      </c>
      <c r="J25" s="5">
        <v>0</v>
      </c>
      <c r="K25" s="5">
        <v>0.30299999999999999</v>
      </c>
      <c r="L25" s="12" t="s">
        <v>36</v>
      </c>
      <c r="M25" s="7"/>
      <c r="N25" s="1"/>
    </row>
    <row r="26" spans="2:14" x14ac:dyDescent="0.25">
      <c r="B26" s="4"/>
      <c r="C26" s="11" t="s">
        <v>162</v>
      </c>
      <c r="D26" s="5">
        <v>200</v>
      </c>
      <c r="E26" s="5">
        <v>200</v>
      </c>
      <c r="F26" s="5">
        <v>0</v>
      </c>
      <c r="G26" s="5">
        <v>0</v>
      </c>
      <c r="H26" s="5">
        <v>26</v>
      </c>
      <c r="I26" s="5">
        <v>106</v>
      </c>
      <c r="J26" s="5">
        <v>1.8</v>
      </c>
      <c r="K26" s="5">
        <v>350</v>
      </c>
      <c r="L26" s="6" t="s">
        <v>37</v>
      </c>
      <c r="M26" s="7"/>
      <c r="N26" s="1"/>
    </row>
    <row r="27" spans="2:14" x14ac:dyDescent="0.25">
      <c r="B27" s="4"/>
      <c r="C27" s="11" t="s">
        <v>38</v>
      </c>
      <c r="D27" s="5">
        <v>80</v>
      </c>
      <c r="E27" s="5">
        <v>120</v>
      </c>
      <c r="F27" s="5">
        <v>8</v>
      </c>
      <c r="G27" s="5">
        <v>1</v>
      </c>
      <c r="H27" s="5">
        <v>40</v>
      </c>
      <c r="I27" s="5">
        <v>188</v>
      </c>
      <c r="J27" s="23"/>
      <c r="K27" s="5" t="s">
        <v>39</v>
      </c>
      <c r="L27" s="12" t="s">
        <v>40</v>
      </c>
      <c r="M27" s="7"/>
      <c r="N27" s="1"/>
    </row>
    <row r="28" spans="2:14" x14ac:dyDescent="0.25">
      <c r="B28" s="4"/>
      <c r="C28" s="19" t="s">
        <v>41</v>
      </c>
      <c r="D28" s="20"/>
      <c r="E28" s="20"/>
      <c r="F28" s="20">
        <f>SUM(F21:F27)</f>
        <v>40.08</v>
      </c>
      <c r="G28" s="20">
        <f>SUM(G21:G27)</f>
        <v>36.53</v>
      </c>
      <c r="H28" s="20">
        <f>SUM(H21:H27)</f>
        <v>159.72</v>
      </c>
      <c r="I28" s="20">
        <f>SUM(I21:I27)</f>
        <v>979.2</v>
      </c>
      <c r="J28" s="20">
        <f>SUM(J21:J27)</f>
        <v>22.5</v>
      </c>
      <c r="K28" s="20"/>
      <c r="L28" s="6"/>
      <c r="M28" s="21">
        <f>100/I32*I28</f>
        <v>49.389690305659244</v>
      </c>
      <c r="N28" s="1"/>
    </row>
    <row r="29" spans="2:14" ht="23.25" x14ac:dyDescent="0.25">
      <c r="B29" s="4" t="s">
        <v>42</v>
      </c>
      <c r="C29" s="11" t="s">
        <v>43</v>
      </c>
      <c r="D29" s="14">
        <v>100</v>
      </c>
      <c r="E29" s="14">
        <v>100</v>
      </c>
      <c r="F29" s="14">
        <v>15</v>
      </c>
      <c r="G29" s="14">
        <v>11.15</v>
      </c>
      <c r="H29" s="14">
        <v>20.6</v>
      </c>
      <c r="I29" s="14">
        <v>112</v>
      </c>
      <c r="J29" s="14">
        <v>0.2</v>
      </c>
      <c r="K29" s="14">
        <v>222</v>
      </c>
      <c r="L29" s="6" t="s">
        <v>44</v>
      </c>
      <c r="M29" s="24"/>
      <c r="N29" s="1"/>
    </row>
    <row r="30" spans="2:14" x14ac:dyDescent="0.25">
      <c r="B30" s="4"/>
      <c r="C30" s="25" t="s">
        <v>191</v>
      </c>
      <c r="D30" s="14">
        <v>200</v>
      </c>
      <c r="E30" s="14">
        <v>200</v>
      </c>
      <c r="F30" s="14">
        <v>1</v>
      </c>
      <c r="G30" s="14">
        <v>0.2</v>
      </c>
      <c r="H30" s="14">
        <v>20.2</v>
      </c>
      <c r="I30" s="14">
        <v>92</v>
      </c>
      <c r="J30" s="14"/>
      <c r="K30" s="14" t="s">
        <v>24</v>
      </c>
      <c r="L30" s="12" t="s">
        <v>67</v>
      </c>
      <c r="M30" s="7"/>
      <c r="N30" s="1"/>
    </row>
    <row r="31" spans="2:14" x14ac:dyDescent="0.25">
      <c r="B31" s="4"/>
      <c r="C31" s="19" t="s">
        <v>45</v>
      </c>
      <c r="D31" s="20"/>
      <c r="E31" s="20"/>
      <c r="F31" s="20">
        <f>SUM(F29:F30)</f>
        <v>16</v>
      </c>
      <c r="G31" s="20">
        <f>SUM(G29:G30)</f>
        <v>11.35</v>
      </c>
      <c r="H31" s="20">
        <f>SUM(H29:H30)</f>
        <v>40.799999999999997</v>
      </c>
      <c r="I31" s="20">
        <f>SUM(I29:I30)</f>
        <v>204</v>
      </c>
      <c r="J31" s="20">
        <f>SUM(J29:J30)</f>
        <v>0.2</v>
      </c>
      <c r="K31" s="26"/>
      <c r="L31" s="12"/>
      <c r="M31" s="21">
        <f>100/I32*I31</f>
        <v>10.289518813679008</v>
      </c>
      <c r="N31" s="1"/>
    </row>
    <row r="32" spans="2:14" ht="23.25" x14ac:dyDescent="0.25">
      <c r="B32" s="27" t="s">
        <v>190</v>
      </c>
      <c r="C32" s="28"/>
      <c r="D32" s="29"/>
      <c r="E32" s="29"/>
      <c r="F32" s="29">
        <f>F20+F28+F31</f>
        <v>78.739999999999995</v>
      </c>
      <c r="G32" s="29">
        <f>G20+G28+G31</f>
        <v>76.699999999999989</v>
      </c>
      <c r="H32" s="29">
        <f>H20+H28+H31</f>
        <v>313.91000000000003</v>
      </c>
      <c r="I32" s="29">
        <f>I20+I28+I31</f>
        <v>1982.6</v>
      </c>
      <c r="J32" s="29">
        <f>J20+J28+J31</f>
        <v>24.14</v>
      </c>
      <c r="K32" s="29"/>
      <c r="L32" s="12"/>
      <c r="M32" s="10"/>
      <c r="N32" s="1"/>
    </row>
    <row r="33" spans="2:14" x14ac:dyDescent="0.25">
      <c r="B33" s="4"/>
      <c r="C33" s="11" t="s">
        <v>47</v>
      </c>
      <c r="D33" s="5"/>
      <c r="E33" s="5"/>
      <c r="F33" s="5">
        <v>1</v>
      </c>
      <c r="G33" s="5">
        <v>1</v>
      </c>
      <c r="H33" s="5">
        <v>4</v>
      </c>
      <c r="I33" s="5"/>
      <c r="J33" s="5"/>
      <c r="K33" s="5"/>
      <c r="L33" s="6"/>
      <c r="M33" s="7"/>
      <c r="N33" s="1"/>
    </row>
    <row r="34" spans="2:14" x14ac:dyDescent="0.25">
      <c r="B34" s="8" t="s">
        <v>48</v>
      </c>
      <c r="C34" s="30"/>
      <c r="D34" s="9"/>
      <c r="E34" s="9"/>
      <c r="F34" s="9"/>
      <c r="G34" s="9"/>
      <c r="H34" s="9"/>
      <c r="I34" s="9"/>
      <c r="J34" s="9"/>
      <c r="K34" s="9"/>
      <c r="L34" s="12"/>
      <c r="M34" s="24"/>
      <c r="N34" s="1"/>
    </row>
    <row r="35" spans="2:14" x14ac:dyDescent="0.25">
      <c r="B35" s="4" t="s">
        <v>14</v>
      </c>
      <c r="C35" s="11" t="s">
        <v>15</v>
      </c>
      <c r="D35" s="5">
        <v>10</v>
      </c>
      <c r="E35" s="5">
        <v>10</v>
      </c>
      <c r="F35" s="5">
        <v>0</v>
      </c>
      <c r="G35" s="5">
        <v>8.1999999999999993</v>
      </c>
      <c r="H35" s="5">
        <v>0.1</v>
      </c>
      <c r="I35" s="5">
        <v>75</v>
      </c>
      <c r="J35" s="5"/>
      <c r="K35" s="5">
        <v>14</v>
      </c>
      <c r="L35" s="6" t="s">
        <v>16</v>
      </c>
      <c r="M35" s="24"/>
      <c r="N35" s="1"/>
    </row>
    <row r="36" spans="2:14" x14ac:dyDescent="0.25">
      <c r="B36" s="4"/>
      <c r="C36" s="13" t="s">
        <v>72</v>
      </c>
      <c r="D36" s="14" t="s">
        <v>73</v>
      </c>
      <c r="E36" s="14" t="s">
        <v>74</v>
      </c>
      <c r="F36" s="14">
        <v>5.0999999999999996</v>
      </c>
      <c r="G36" s="14">
        <v>4.5999999999999996</v>
      </c>
      <c r="H36" s="14">
        <v>0.3</v>
      </c>
      <c r="I36" s="14">
        <v>63</v>
      </c>
      <c r="J36" s="14">
        <v>0</v>
      </c>
      <c r="K36" s="14">
        <v>209</v>
      </c>
      <c r="L36" s="6" t="s">
        <v>75</v>
      </c>
      <c r="M36" s="7"/>
      <c r="N36" s="1"/>
    </row>
    <row r="37" spans="2:14" ht="23.25" x14ac:dyDescent="0.25">
      <c r="B37" s="4"/>
      <c r="C37" s="25" t="s">
        <v>51</v>
      </c>
      <c r="D37" s="22">
        <v>220</v>
      </c>
      <c r="E37" s="22">
        <v>250</v>
      </c>
      <c r="F37" s="22">
        <v>6</v>
      </c>
      <c r="G37" s="22">
        <v>10</v>
      </c>
      <c r="H37" s="22">
        <v>37.299999999999997</v>
      </c>
      <c r="I37" s="22">
        <v>262.5</v>
      </c>
      <c r="J37" s="22">
        <v>0</v>
      </c>
      <c r="K37" s="22">
        <v>173</v>
      </c>
      <c r="L37" s="12" t="s">
        <v>52</v>
      </c>
      <c r="M37" s="10"/>
      <c r="N37" s="1"/>
    </row>
    <row r="38" spans="2:14" x14ac:dyDescent="0.25">
      <c r="B38" s="4"/>
      <c r="C38" s="11" t="s">
        <v>53</v>
      </c>
      <c r="D38" s="5">
        <v>200</v>
      </c>
      <c r="E38" s="5">
        <v>200</v>
      </c>
      <c r="F38" s="5">
        <v>7.2</v>
      </c>
      <c r="G38" s="5">
        <v>7.3</v>
      </c>
      <c r="H38" s="5">
        <v>23.17</v>
      </c>
      <c r="I38" s="5">
        <v>175</v>
      </c>
      <c r="J38" s="5">
        <v>1.8</v>
      </c>
      <c r="K38" s="5">
        <v>379</v>
      </c>
      <c r="L38" s="6" t="s">
        <v>54</v>
      </c>
      <c r="M38" s="7"/>
      <c r="N38" s="1"/>
    </row>
    <row r="39" spans="2:14" x14ac:dyDescent="0.25">
      <c r="B39" s="4"/>
      <c r="C39" s="11" t="s">
        <v>23</v>
      </c>
      <c r="D39" s="5">
        <v>60</v>
      </c>
      <c r="E39" s="5">
        <v>100</v>
      </c>
      <c r="F39" s="18">
        <v>8</v>
      </c>
      <c r="G39" s="5">
        <v>0.8</v>
      </c>
      <c r="H39" s="5">
        <v>49.2</v>
      </c>
      <c r="I39" s="5">
        <v>235</v>
      </c>
      <c r="J39" s="5"/>
      <c r="K39" s="5" t="s">
        <v>24</v>
      </c>
      <c r="L39" s="12" t="s">
        <v>25</v>
      </c>
      <c r="M39" s="7"/>
      <c r="N39" s="1"/>
    </row>
    <row r="40" spans="2:14" x14ac:dyDescent="0.25">
      <c r="B40" s="4"/>
      <c r="C40" s="19" t="s">
        <v>26</v>
      </c>
      <c r="D40" s="20"/>
      <c r="E40" s="20"/>
      <c r="F40" s="20">
        <f>SUM(F35:F39)</f>
        <v>26.3</v>
      </c>
      <c r="G40" s="20">
        <f>SUM(G35:G39)</f>
        <v>30.9</v>
      </c>
      <c r="H40" s="20">
        <f>SUM(H35:H39)</f>
        <v>110.07</v>
      </c>
      <c r="I40" s="20">
        <f>SUM(I35:I39)</f>
        <v>810.5</v>
      </c>
      <c r="J40" s="20">
        <f>SUM(J35:J39)</f>
        <v>1.8</v>
      </c>
      <c r="K40" s="20"/>
      <c r="L40" s="6"/>
      <c r="M40" s="21">
        <f>100/I51*I40</f>
        <v>33.775618212580113</v>
      </c>
      <c r="N40" s="1"/>
    </row>
    <row r="41" spans="2:14" ht="23.25" x14ac:dyDescent="0.25">
      <c r="B41" s="4" t="s">
        <v>27</v>
      </c>
      <c r="C41" s="11" t="s">
        <v>55</v>
      </c>
      <c r="D41" s="31">
        <v>70</v>
      </c>
      <c r="E41" s="31">
        <v>80</v>
      </c>
      <c r="F41" s="31">
        <v>1.41</v>
      </c>
      <c r="G41" s="31">
        <v>5.08</v>
      </c>
      <c r="H41" s="31">
        <v>9.02</v>
      </c>
      <c r="I41" s="31">
        <v>87.4</v>
      </c>
      <c r="J41" s="31">
        <v>32.450000000000003</v>
      </c>
      <c r="K41" s="31">
        <v>45</v>
      </c>
      <c r="L41" s="12" t="s">
        <v>56</v>
      </c>
      <c r="M41" s="7"/>
      <c r="N41" s="1"/>
    </row>
    <row r="42" spans="2:14" x14ac:dyDescent="0.25">
      <c r="B42" s="4"/>
      <c r="C42" s="11" t="s">
        <v>57</v>
      </c>
      <c r="D42" s="5">
        <v>250</v>
      </c>
      <c r="E42" s="5">
        <v>350</v>
      </c>
      <c r="F42" s="5">
        <v>6.6</v>
      </c>
      <c r="G42" s="5">
        <v>11</v>
      </c>
      <c r="H42" s="5">
        <v>28.8</v>
      </c>
      <c r="I42" s="5">
        <v>261.70999999999998</v>
      </c>
      <c r="J42" s="5">
        <v>11.2</v>
      </c>
      <c r="K42" s="5">
        <v>96</v>
      </c>
      <c r="L42" s="6" t="s">
        <v>58</v>
      </c>
      <c r="M42" s="7"/>
      <c r="N42" s="1"/>
    </row>
    <row r="43" spans="2:14" x14ac:dyDescent="0.25">
      <c r="B43" s="4"/>
      <c r="C43" s="13" t="s">
        <v>59</v>
      </c>
      <c r="D43" s="5">
        <v>110</v>
      </c>
      <c r="E43" s="5">
        <v>130</v>
      </c>
      <c r="F43" s="5">
        <v>22.4</v>
      </c>
      <c r="G43" s="5">
        <v>18.23</v>
      </c>
      <c r="H43" s="5">
        <v>7.03</v>
      </c>
      <c r="I43" s="5">
        <v>281.25</v>
      </c>
      <c r="J43" s="5">
        <v>0.68</v>
      </c>
      <c r="K43" s="5">
        <v>290</v>
      </c>
      <c r="L43" s="12" t="s">
        <v>60</v>
      </c>
      <c r="M43" s="7"/>
      <c r="N43" s="1"/>
    </row>
    <row r="44" spans="2:14" x14ac:dyDescent="0.25">
      <c r="B44" s="4"/>
      <c r="C44" s="13" t="s">
        <v>61</v>
      </c>
      <c r="D44" s="5">
        <v>150</v>
      </c>
      <c r="E44" s="5">
        <v>200</v>
      </c>
      <c r="F44" s="5">
        <v>4.8</v>
      </c>
      <c r="G44" s="5">
        <v>5.76</v>
      </c>
      <c r="H44" s="5">
        <v>50.04</v>
      </c>
      <c r="I44" s="5">
        <v>284</v>
      </c>
      <c r="J44" s="5">
        <v>0</v>
      </c>
      <c r="K44" s="5">
        <v>302</v>
      </c>
      <c r="L44" s="6" t="s">
        <v>62</v>
      </c>
      <c r="M44" s="7"/>
      <c r="N44" s="1"/>
    </row>
    <row r="45" spans="2:14" x14ac:dyDescent="0.25">
      <c r="B45" s="4"/>
      <c r="C45" s="13" t="s">
        <v>63</v>
      </c>
      <c r="D45" s="5">
        <v>200</v>
      </c>
      <c r="E45" s="5">
        <v>200</v>
      </c>
      <c r="F45" s="5">
        <v>0.51</v>
      </c>
      <c r="G45" s="5">
        <v>0</v>
      </c>
      <c r="H45" s="5">
        <v>25.23</v>
      </c>
      <c r="I45" s="5">
        <v>103</v>
      </c>
      <c r="J45" s="5" t="s">
        <v>64</v>
      </c>
      <c r="K45" s="5">
        <v>349</v>
      </c>
      <c r="L45" s="12" t="s">
        <v>65</v>
      </c>
      <c r="M45" s="7"/>
      <c r="N45" s="1"/>
    </row>
    <row r="46" spans="2:14" x14ac:dyDescent="0.25">
      <c r="B46" s="4"/>
      <c r="C46" s="11" t="s">
        <v>38</v>
      </c>
      <c r="D46" s="5">
        <v>80</v>
      </c>
      <c r="E46" s="5">
        <v>120</v>
      </c>
      <c r="F46" s="5">
        <v>8</v>
      </c>
      <c r="G46" s="5">
        <v>1</v>
      </c>
      <c r="H46" s="5">
        <v>40</v>
      </c>
      <c r="I46" s="5">
        <v>188</v>
      </c>
      <c r="J46" s="23"/>
      <c r="K46" s="5" t="s">
        <v>39</v>
      </c>
      <c r="L46" s="6" t="s">
        <v>40</v>
      </c>
      <c r="M46" s="7"/>
      <c r="N46" s="1"/>
    </row>
    <row r="47" spans="2:14" x14ac:dyDescent="0.25">
      <c r="B47" s="4"/>
      <c r="C47" s="19" t="s">
        <v>41</v>
      </c>
      <c r="D47" s="20"/>
      <c r="E47" s="20"/>
      <c r="F47" s="20">
        <f>SUM(F41:F46)</f>
        <v>43.719999999999992</v>
      </c>
      <c r="G47" s="20">
        <f>SUM(G41:G46)</f>
        <v>41.07</v>
      </c>
      <c r="H47" s="20">
        <f>SUM(H41:H46)</f>
        <v>160.12</v>
      </c>
      <c r="I47" s="20">
        <f>SUM(I41:I46)</f>
        <v>1205.3600000000001</v>
      </c>
      <c r="J47" s="20">
        <f>SUM(J41:J46)</f>
        <v>44.330000000000005</v>
      </c>
      <c r="K47" s="20"/>
      <c r="L47" s="12"/>
      <c r="M47" s="21">
        <f>100/I51*I47</f>
        <v>50.230449313652763</v>
      </c>
      <c r="N47" s="1"/>
    </row>
    <row r="48" spans="2:14" x14ac:dyDescent="0.25">
      <c r="B48" s="4" t="s">
        <v>42</v>
      </c>
      <c r="C48" s="13" t="s">
        <v>174</v>
      </c>
      <c r="D48" s="5">
        <v>90</v>
      </c>
      <c r="E48" s="5">
        <v>90</v>
      </c>
      <c r="F48" s="5">
        <v>7.56</v>
      </c>
      <c r="G48" s="5">
        <v>13.4</v>
      </c>
      <c r="H48" s="5">
        <v>62.2</v>
      </c>
      <c r="I48" s="5">
        <v>257.8</v>
      </c>
      <c r="J48" s="5">
        <v>0</v>
      </c>
      <c r="K48" s="5">
        <v>426</v>
      </c>
      <c r="L48" s="6" t="s">
        <v>66</v>
      </c>
      <c r="M48" s="7"/>
      <c r="N48" s="1"/>
    </row>
    <row r="49" spans="2:14" x14ac:dyDescent="0.25">
      <c r="B49" s="4"/>
      <c r="C49" s="13" t="s">
        <v>178</v>
      </c>
      <c r="D49" s="5">
        <v>200</v>
      </c>
      <c r="E49" s="5">
        <v>200</v>
      </c>
      <c r="F49" s="18">
        <v>0.38</v>
      </c>
      <c r="G49" s="5">
        <v>0.17</v>
      </c>
      <c r="H49" s="5">
        <v>20.350000000000001</v>
      </c>
      <c r="I49" s="5">
        <v>126</v>
      </c>
      <c r="J49" s="5">
        <v>156</v>
      </c>
      <c r="K49" s="5">
        <v>388</v>
      </c>
      <c r="L49" s="12" t="s">
        <v>44</v>
      </c>
      <c r="M49" s="7"/>
      <c r="N49" s="1"/>
    </row>
    <row r="50" spans="2:14" x14ac:dyDescent="0.25">
      <c r="B50" s="4"/>
      <c r="C50" s="19" t="s">
        <v>45</v>
      </c>
      <c r="D50" s="20"/>
      <c r="E50" s="20"/>
      <c r="F50" s="20">
        <f>SUM(F48:F49)</f>
        <v>7.9399999999999995</v>
      </c>
      <c r="G50" s="20">
        <f>SUM(G48:G49)</f>
        <v>13.57</v>
      </c>
      <c r="H50" s="20">
        <f>SUM(H48:H49)</f>
        <v>82.550000000000011</v>
      </c>
      <c r="I50" s="20">
        <f>SUM(I48:I49)</f>
        <v>383.8</v>
      </c>
      <c r="J50" s="20">
        <f>SUM(J48:J49)</f>
        <v>156</v>
      </c>
      <c r="K50" s="20"/>
      <c r="L50" s="12"/>
      <c r="M50" s="21">
        <f>100/I51*I50</f>
        <v>15.993932473767115</v>
      </c>
      <c r="N50" s="1"/>
    </row>
    <row r="51" spans="2:14" ht="23.25" x14ac:dyDescent="0.25">
      <c r="B51" s="27" t="s">
        <v>70</v>
      </c>
      <c r="C51" s="28"/>
      <c r="D51" s="32"/>
      <c r="E51" s="32"/>
      <c r="F51" s="33">
        <f>F40+F47+F50</f>
        <v>77.959999999999994</v>
      </c>
      <c r="G51" s="33">
        <f>G40+G47+G50</f>
        <v>85.539999999999992</v>
      </c>
      <c r="H51" s="33">
        <f>H40+H47+H50</f>
        <v>352.74</v>
      </c>
      <c r="I51" s="33">
        <f>I40+I47+I50</f>
        <v>2399.6600000000003</v>
      </c>
      <c r="J51" s="33">
        <f>J40+J47+J50</f>
        <v>202.13</v>
      </c>
      <c r="K51" s="32"/>
      <c r="L51" s="6"/>
      <c r="M51" s="10"/>
      <c r="N51" s="1"/>
    </row>
    <row r="52" spans="2:14" x14ac:dyDescent="0.25">
      <c r="B52" s="4"/>
      <c r="C52" s="11" t="s">
        <v>47</v>
      </c>
      <c r="D52" s="14"/>
      <c r="E52" s="14"/>
      <c r="F52" s="14">
        <v>1</v>
      </c>
      <c r="G52" s="14">
        <v>1</v>
      </c>
      <c r="H52" s="14">
        <v>4</v>
      </c>
      <c r="I52" s="14"/>
      <c r="J52" s="14"/>
      <c r="K52" s="14"/>
      <c r="L52" s="12"/>
      <c r="M52" s="24"/>
      <c r="N52" s="1"/>
    </row>
    <row r="53" spans="2:14" x14ac:dyDescent="0.25">
      <c r="B53" s="8" t="s">
        <v>71</v>
      </c>
      <c r="C53" s="30"/>
      <c r="D53" s="9"/>
      <c r="E53" s="9"/>
      <c r="F53" s="9"/>
      <c r="G53" s="9"/>
      <c r="H53" s="9"/>
      <c r="I53" s="9"/>
      <c r="J53" s="9"/>
      <c r="K53" s="9"/>
      <c r="L53" s="6"/>
      <c r="M53" s="34"/>
      <c r="N53" s="1"/>
    </row>
    <row r="54" spans="2:14" x14ac:dyDescent="0.25">
      <c r="B54" s="35" t="s">
        <v>14</v>
      </c>
      <c r="C54" s="11" t="s">
        <v>15</v>
      </c>
      <c r="D54" s="5">
        <v>10</v>
      </c>
      <c r="E54" s="5">
        <v>10</v>
      </c>
      <c r="F54" s="5">
        <v>0</v>
      </c>
      <c r="G54" s="5">
        <v>8.1999999999999993</v>
      </c>
      <c r="H54" s="5">
        <v>0.1</v>
      </c>
      <c r="I54" s="14">
        <v>75</v>
      </c>
      <c r="J54" s="5">
        <v>0</v>
      </c>
      <c r="K54" s="5">
        <v>14</v>
      </c>
      <c r="L54" s="12" t="s">
        <v>16</v>
      </c>
      <c r="M54" s="24"/>
      <c r="N54" s="1"/>
    </row>
    <row r="55" spans="2:14" x14ac:dyDescent="0.25">
      <c r="B55" s="15"/>
      <c r="C55" s="11" t="s">
        <v>49</v>
      </c>
      <c r="D55" s="5">
        <v>70</v>
      </c>
      <c r="E55" s="5">
        <v>80</v>
      </c>
      <c r="F55" s="5">
        <v>10.199999999999999</v>
      </c>
      <c r="G55" s="5">
        <v>5.0999999999999996</v>
      </c>
      <c r="H55" s="5">
        <v>11.2</v>
      </c>
      <c r="I55" s="5">
        <v>204.8</v>
      </c>
      <c r="J55" s="5">
        <v>2.6</v>
      </c>
      <c r="K55" s="5"/>
      <c r="L55" s="6" t="s">
        <v>50</v>
      </c>
      <c r="M55" s="24"/>
      <c r="N55" s="1"/>
    </row>
    <row r="56" spans="2:14" x14ac:dyDescent="0.25">
      <c r="B56" s="15"/>
      <c r="C56" s="13" t="s">
        <v>76</v>
      </c>
      <c r="D56" s="14">
        <v>220</v>
      </c>
      <c r="E56" s="14">
        <v>250</v>
      </c>
      <c r="F56" s="14">
        <v>14</v>
      </c>
      <c r="G56" s="14">
        <v>12.5</v>
      </c>
      <c r="H56" s="14">
        <v>67.099999999999994</v>
      </c>
      <c r="I56" s="14">
        <v>438.6</v>
      </c>
      <c r="J56" s="14">
        <v>0</v>
      </c>
      <c r="K56" s="14">
        <v>349</v>
      </c>
      <c r="L56" s="12" t="s">
        <v>77</v>
      </c>
      <c r="M56" s="7"/>
      <c r="N56" s="1"/>
    </row>
    <row r="57" spans="2:14" x14ac:dyDescent="0.25">
      <c r="B57" s="15"/>
      <c r="C57" s="11" t="s">
        <v>165</v>
      </c>
      <c r="D57" s="5">
        <v>200</v>
      </c>
      <c r="E57" s="5">
        <v>200</v>
      </c>
      <c r="F57" s="5">
        <v>1.4</v>
      </c>
      <c r="G57" s="5">
        <v>16.399999999999999</v>
      </c>
      <c r="H57" s="5">
        <v>16.399999999999999</v>
      </c>
      <c r="I57" s="5">
        <v>86</v>
      </c>
      <c r="J57" s="5">
        <v>0</v>
      </c>
      <c r="K57" s="5">
        <v>945</v>
      </c>
      <c r="L57" s="6" t="s">
        <v>180</v>
      </c>
      <c r="M57" s="7"/>
      <c r="N57" s="1"/>
    </row>
    <row r="58" spans="2:14" x14ac:dyDescent="0.25">
      <c r="B58" s="15"/>
      <c r="C58" s="11" t="s">
        <v>23</v>
      </c>
      <c r="D58" s="5">
        <v>60</v>
      </c>
      <c r="E58" s="5">
        <v>100</v>
      </c>
      <c r="F58" s="18">
        <v>8</v>
      </c>
      <c r="G58" s="5">
        <v>0.8</v>
      </c>
      <c r="H58" s="5">
        <v>49.2</v>
      </c>
      <c r="I58" s="5">
        <v>235</v>
      </c>
      <c r="J58" s="5"/>
      <c r="K58" s="5" t="s">
        <v>24</v>
      </c>
      <c r="L58" s="12" t="s">
        <v>25</v>
      </c>
      <c r="M58" s="7"/>
      <c r="N58" s="1"/>
    </row>
    <row r="59" spans="2:14" x14ac:dyDescent="0.25">
      <c r="B59" s="15"/>
      <c r="C59" s="19" t="s">
        <v>26</v>
      </c>
      <c r="D59" s="36"/>
      <c r="E59" s="36"/>
      <c r="F59" s="36">
        <f>SUM(F54:F58)</f>
        <v>33.599999999999994</v>
      </c>
      <c r="G59" s="36">
        <f>SUM(G54:G58)</f>
        <v>42.999999999999993</v>
      </c>
      <c r="H59" s="36">
        <f>SUM(H54:H58)</f>
        <v>144</v>
      </c>
      <c r="I59" s="36">
        <f>SUM(I54:I58)</f>
        <v>1039.4000000000001</v>
      </c>
      <c r="J59" s="36">
        <f>SUM(J54:J58)</f>
        <v>2.6</v>
      </c>
      <c r="K59" s="36"/>
      <c r="L59" s="6"/>
      <c r="M59" s="21">
        <f>100/I70*I59</f>
        <v>42.2783275777211</v>
      </c>
      <c r="N59" s="1"/>
    </row>
    <row r="60" spans="2:14" x14ac:dyDescent="0.25">
      <c r="B60" s="15" t="s">
        <v>27</v>
      </c>
      <c r="C60" s="11" t="s">
        <v>78</v>
      </c>
      <c r="D60" s="14">
        <v>50</v>
      </c>
      <c r="E60" s="14">
        <v>50</v>
      </c>
      <c r="F60" s="14">
        <v>1</v>
      </c>
      <c r="G60" s="14">
        <v>0.4</v>
      </c>
      <c r="H60" s="14">
        <v>2.2999999999999998</v>
      </c>
      <c r="I60" s="14">
        <v>21</v>
      </c>
      <c r="J60" s="14">
        <v>5</v>
      </c>
      <c r="K60" s="14">
        <v>70</v>
      </c>
      <c r="L60" s="12" t="s">
        <v>79</v>
      </c>
      <c r="M60" s="7"/>
      <c r="N60" s="1"/>
    </row>
    <row r="61" spans="2:14" ht="34.5" x14ac:dyDescent="0.25">
      <c r="B61" s="15"/>
      <c r="C61" s="11" t="s">
        <v>80</v>
      </c>
      <c r="D61" s="14">
        <v>250</v>
      </c>
      <c r="E61" s="14">
        <v>350</v>
      </c>
      <c r="F61" s="14">
        <v>6.4</v>
      </c>
      <c r="G61" s="17">
        <v>8.5</v>
      </c>
      <c r="H61" s="14">
        <v>17.8</v>
      </c>
      <c r="I61" s="14">
        <v>200.47</v>
      </c>
      <c r="J61" s="14">
        <v>14.1</v>
      </c>
      <c r="K61" s="14">
        <v>99</v>
      </c>
      <c r="L61" s="6" t="s">
        <v>81</v>
      </c>
      <c r="M61" s="7"/>
      <c r="N61" s="1"/>
    </row>
    <row r="62" spans="2:14" x14ac:dyDescent="0.25">
      <c r="B62" s="15"/>
      <c r="C62" s="13" t="s">
        <v>82</v>
      </c>
      <c r="D62" s="14">
        <v>90</v>
      </c>
      <c r="E62" s="14">
        <v>100</v>
      </c>
      <c r="F62" s="14">
        <v>15.02</v>
      </c>
      <c r="G62" s="14">
        <v>13.25</v>
      </c>
      <c r="H62" s="14">
        <v>4.2</v>
      </c>
      <c r="I62" s="14">
        <v>333</v>
      </c>
      <c r="J62" s="14">
        <v>1.53</v>
      </c>
      <c r="K62" s="14">
        <v>246</v>
      </c>
      <c r="L62" s="12" t="s">
        <v>83</v>
      </c>
      <c r="M62" s="7"/>
      <c r="N62" s="1"/>
    </row>
    <row r="63" spans="2:14" x14ac:dyDescent="0.25">
      <c r="B63" s="15"/>
      <c r="C63" s="13" t="s">
        <v>84</v>
      </c>
      <c r="D63" s="14">
        <v>150</v>
      </c>
      <c r="E63" s="14">
        <v>200</v>
      </c>
      <c r="F63" s="14">
        <v>5.94</v>
      </c>
      <c r="G63" s="14">
        <v>5.8</v>
      </c>
      <c r="H63" s="14">
        <v>42.2</v>
      </c>
      <c r="I63" s="14">
        <v>244.8</v>
      </c>
      <c r="J63" s="14"/>
      <c r="K63" s="14">
        <v>302</v>
      </c>
      <c r="L63" s="6" t="s">
        <v>62</v>
      </c>
      <c r="M63" s="7"/>
      <c r="N63" s="1"/>
    </row>
    <row r="64" spans="2:14" x14ac:dyDescent="0.25">
      <c r="B64" s="15"/>
      <c r="C64" s="11" t="s">
        <v>110</v>
      </c>
      <c r="D64" s="5">
        <v>200</v>
      </c>
      <c r="E64" s="5">
        <v>200</v>
      </c>
      <c r="F64" s="5">
        <v>1.2</v>
      </c>
      <c r="G64" s="5">
        <v>0</v>
      </c>
      <c r="H64" s="5">
        <v>27.6</v>
      </c>
      <c r="I64" s="5">
        <v>111</v>
      </c>
      <c r="J64" s="5">
        <v>0.92</v>
      </c>
      <c r="K64" s="5">
        <v>350</v>
      </c>
      <c r="L64" s="12" t="s">
        <v>37</v>
      </c>
      <c r="M64" s="7"/>
      <c r="N64" s="1"/>
    </row>
    <row r="65" spans="2:14" x14ac:dyDescent="0.25">
      <c r="B65" s="15"/>
      <c r="C65" s="11" t="s">
        <v>38</v>
      </c>
      <c r="D65" s="5">
        <v>80</v>
      </c>
      <c r="E65" s="5">
        <v>120</v>
      </c>
      <c r="F65" s="5">
        <v>8</v>
      </c>
      <c r="G65" s="5">
        <v>1</v>
      </c>
      <c r="H65" s="5">
        <v>40</v>
      </c>
      <c r="I65" s="5">
        <v>188</v>
      </c>
      <c r="J65" s="23"/>
      <c r="K65" s="5"/>
      <c r="L65" s="6" t="s">
        <v>40</v>
      </c>
      <c r="M65" s="7"/>
      <c r="N65" s="1"/>
    </row>
    <row r="66" spans="2:14" x14ac:dyDescent="0.25">
      <c r="B66" s="15"/>
      <c r="C66" s="19" t="s">
        <v>41</v>
      </c>
      <c r="D66" s="36">
        <f t="shared" ref="D66:J66" si="0">SUM(D60:D65)</f>
        <v>820</v>
      </c>
      <c r="E66" s="36">
        <f t="shared" si="0"/>
        <v>1020</v>
      </c>
      <c r="F66" s="36">
        <f t="shared" si="0"/>
        <v>37.56</v>
      </c>
      <c r="G66" s="36">
        <f t="shared" si="0"/>
        <v>28.95</v>
      </c>
      <c r="H66" s="36">
        <f t="shared" si="0"/>
        <v>134.1</v>
      </c>
      <c r="I66" s="36">
        <f t="shared" si="0"/>
        <v>1098.27</v>
      </c>
      <c r="J66" s="36">
        <f t="shared" si="0"/>
        <v>21.550000000000004</v>
      </c>
      <c r="K66" s="36"/>
      <c r="L66" s="12"/>
      <c r="M66" s="21">
        <f>100/I70*I66</f>
        <v>44.672906319784246</v>
      </c>
      <c r="N66" s="1"/>
    </row>
    <row r="67" spans="2:14" x14ac:dyDescent="0.25">
      <c r="B67" s="15" t="s">
        <v>42</v>
      </c>
      <c r="C67" s="13" t="s">
        <v>175</v>
      </c>
      <c r="D67" s="14">
        <v>90</v>
      </c>
      <c r="E67" s="14">
        <v>90</v>
      </c>
      <c r="F67" s="14">
        <v>10</v>
      </c>
      <c r="G67" s="14">
        <v>15</v>
      </c>
      <c r="H67" s="14">
        <v>95</v>
      </c>
      <c r="I67" s="14">
        <v>271</v>
      </c>
      <c r="J67" s="14">
        <v>0.6</v>
      </c>
      <c r="K67" s="14">
        <v>112</v>
      </c>
      <c r="L67" s="6" t="s">
        <v>85</v>
      </c>
      <c r="M67" s="7"/>
      <c r="N67" s="1"/>
    </row>
    <row r="68" spans="2:14" x14ac:dyDescent="0.25">
      <c r="B68" s="15"/>
      <c r="C68" s="13" t="s">
        <v>161</v>
      </c>
      <c r="D68" s="14">
        <v>200</v>
      </c>
      <c r="E68" s="14">
        <v>200</v>
      </c>
      <c r="F68" s="14">
        <v>0</v>
      </c>
      <c r="G68" s="14">
        <v>0</v>
      </c>
      <c r="H68" s="14">
        <v>13</v>
      </c>
      <c r="I68" s="14">
        <v>49.8</v>
      </c>
      <c r="J68" s="14">
        <v>0.69</v>
      </c>
      <c r="K68" s="14">
        <v>135</v>
      </c>
      <c r="L68" s="12" t="s">
        <v>184</v>
      </c>
      <c r="M68" s="7"/>
      <c r="N68" s="1"/>
    </row>
    <row r="69" spans="2:14" x14ac:dyDescent="0.25">
      <c r="B69" s="15"/>
      <c r="C69" s="19" t="s">
        <v>45</v>
      </c>
      <c r="D69" s="36"/>
      <c r="E69" s="36"/>
      <c r="F69" s="36">
        <f>SUM(F67:F68)</f>
        <v>10</v>
      </c>
      <c r="G69" s="36">
        <f>SUM(G67:G68)</f>
        <v>15</v>
      </c>
      <c r="H69" s="36">
        <f>SUM(H67:H68)</f>
        <v>108</v>
      </c>
      <c r="I69" s="36">
        <f>SUM(I67:I68)</f>
        <v>320.8</v>
      </c>
      <c r="J69" s="36">
        <f>SUM(J67:J68)</f>
        <v>1.29</v>
      </c>
      <c r="K69" s="36"/>
      <c r="L69" s="12"/>
      <c r="M69" s="21">
        <f>100/I70*I69</f>
        <v>13.048766102494639</v>
      </c>
      <c r="N69" s="1"/>
    </row>
    <row r="70" spans="2:14" ht="23.25" x14ac:dyDescent="0.25">
      <c r="B70" s="27" t="s">
        <v>86</v>
      </c>
      <c r="C70" s="28"/>
      <c r="D70" s="32"/>
      <c r="E70" s="32"/>
      <c r="F70" s="32">
        <f>F59+F66+F69</f>
        <v>81.16</v>
      </c>
      <c r="G70" s="32">
        <f>G59+G66+G69</f>
        <v>86.949999999999989</v>
      </c>
      <c r="H70" s="32">
        <f>H59+H66+H69</f>
        <v>386.1</v>
      </c>
      <c r="I70" s="32">
        <f>I59+I66+I69</f>
        <v>2458.4700000000003</v>
      </c>
      <c r="J70" s="32">
        <f>J59+J66+J69</f>
        <v>25.440000000000005</v>
      </c>
      <c r="K70" s="32"/>
      <c r="L70" s="6"/>
      <c r="M70" s="10"/>
      <c r="N70" s="1"/>
    </row>
    <row r="71" spans="2:14" x14ac:dyDescent="0.25">
      <c r="B71" s="4"/>
      <c r="C71" s="11" t="s">
        <v>47</v>
      </c>
      <c r="D71" s="14"/>
      <c r="E71" s="14"/>
      <c r="F71" s="14">
        <v>1</v>
      </c>
      <c r="G71" s="14">
        <v>1</v>
      </c>
      <c r="H71" s="14">
        <v>4</v>
      </c>
      <c r="I71" s="14"/>
      <c r="J71" s="14"/>
      <c r="K71" s="14"/>
      <c r="L71" s="12"/>
      <c r="M71" s="7"/>
      <c r="N71" s="1"/>
    </row>
    <row r="72" spans="2:14" x14ac:dyDescent="0.25">
      <c r="B72" s="37" t="s">
        <v>87</v>
      </c>
      <c r="C72" s="38"/>
      <c r="D72" s="39"/>
      <c r="E72" s="39"/>
      <c r="F72" s="39"/>
      <c r="G72" s="39"/>
      <c r="H72" s="39"/>
      <c r="I72" s="39"/>
      <c r="J72" s="39"/>
      <c r="K72" s="39"/>
      <c r="L72" s="6"/>
      <c r="M72" s="10"/>
      <c r="N72" s="1"/>
    </row>
    <row r="73" spans="2:14" x14ac:dyDescent="0.25">
      <c r="B73" s="15" t="s">
        <v>14</v>
      </c>
      <c r="C73" s="13" t="s">
        <v>88</v>
      </c>
      <c r="D73" s="5">
        <v>10</v>
      </c>
      <c r="E73" s="5">
        <v>10</v>
      </c>
      <c r="F73" s="5">
        <v>0</v>
      </c>
      <c r="G73" s="5">
        <v>8.1999999999999993</v>
      </c>
      <c r="H73" s="5">
        <v>0.1</v>
      </c>
      <c r="I73" s="14">
        <v>75</v>
      </c>
      <c r="J73" s="5">
        <v>0</v>
      </c>
      <c r="K73" s="5">
        <v>14</v>
      </c>
      <c r="L73" s="12" t="s">
        <v>16</v>
      </c>
      <c r="M73" s="7"/>
      <c r="N73" s="1"/>
    </row>
    <row r="74" spans="2:14" x14ac:dyDescent="0.25">
      <c r="B74" s="15"/>
      <c r="C74" s="13" t="s">
        <v>17</v>
      </c>
      <c r="D74" s="14">
        <v>15</v>
      </c>
      <c r="E74" s="14">
        <v>20</v>
      </c>
      <c r="F74" s="14">
        <v>4.6399999999999997</v>
      </c>
      <c r="G74" s="14">
        <v>5.9</v>
      </c>
      <c r="H74" s="14">
        <v>0</v>
      </c>
      <c r="I74" s="14">
        <v>72.8</v>
      </c>
      <c r="J74" s="14">
        <v>0.14000000000000001</v>
      </c>
      <c r="K74" s="14">
        <v>15</v>
      </c>
      <c r="L74" s="6" t="s">
        <v>18</v>
      </c>
      <c r="M74" s="7"/>
      <c r="N74" s="1"/>
    </row>
    <row r="75" spans="2:14" x14ac:dyDescent="0.25">
      <c r="B75" s="15"/>
      <c r="C75" s="11" t="s">
        <v>19</v>
      </c>
      <c r="D75" s="16">
        <v>220</v>
      </c>
      <c r="E75" s="14">
        <v>250</v>
      </c>
      <c r="F75" s="17">
        <v>6.5</v>
      </c>
      <c r="G75" s="14">
        <v>10.199999999999999</v>
      </c>
      <c r="H75" s="14">
        <v>38.6</v>
      </c>
      <c r="I75" s="14">
        <v>271.39999999999998</v>
      </c>
      <c r="J75" s="14"/>
      <c r="K75" s="14">
        <v>173</v>
      </c>
      <c r="L75" s="12" t="s">
        <v>89</v>
      </c>
      <c r="M75" s="7"/>
      <c r="N75" s="1"/>
    </row>
    <row r="76" spans="2:14" x14ac:dyDescent="0.25">
      <c r="B76" s="15"/>
      <c r="C76" s="11" t="s">
        <v>21</v>
      </c>
      <c r="D76" s="5">
        <v>200</v>
      </c>
      <c r="E76" s="5">
        <v>200</v>
      </c>
      <c r="F76" s="5">
        <v>3.52</v>
      </c>
      <c r="G76" s="5">
        <v>3.72</v>
      </c>
      <c r="H76" s="5">
        <v>25.49</v>
      </c>
      <c r="I76" s="5">
        <v>145.19999999999999</v>
      </c>
      <c r="J76" s="5">
        <v>1.3</v>
      </c>
      <c r="K76" s="5">
        <v>959</v>
      </c>
      <c r="L76" s="6" t="s">
        <v>22</v>
      </c>
      <c r="M76" s="7"/>
      <c r="N76" s="1"/>
    </row>
    <row r="77" spans="2:14" x14ac:dyDescent="0.25">
      <c r="B77" s="15"/>
      <c r="C77" s="11" t="s">
        <v>23</v>
      </c>
      <c r="D77" s="5">
        <v>60</v>
      </c>
      <c r="E77" s="5">
        <v>100</v>
      </c>
      <c r="F77" s="18">
        <v>8</v>
      </c>
      <c r="G77" s="5">
        <v>0.8</v>
      </c>
      <c r="H77" s="5">
        <v>49.2</v>
      </c>
      <c r="I77" s="5">
        <v>235</v>
      </c>
      <c r="J77" s="5"/>
      <c r="K77" s="5" t="s">
        <v>24</v>
      </c>
      <c r="L77" s="12" t="s">
        <v>69</v>
      </c>
      <c r="M77" s="7"/>
      <c r="N77" s="1"/>
    </row>
    <row r="78" spans="2:14" x14ac:dyDescent="0.25">
      <c r="B78" s="15"/>
      <c r="C78" s="19" t="s">
        <v>26</v>
      </c>
      <c r="D78" s="36"/>
      <c r="E78" s="36"/>
      <c r="F78" s="36">
        <f>SUM(F73:F77)</f>
        <v>22.66</v>
      </c>
      <c r="G78" s="36">
        <f>SUM(G73:G77)</f>
        <v>28.819999999999997</v>
      </c>
      <c r="H78" s="36">
        <f>SUM(H73:H77)</f>
        <v>113.39</v>
      </c>
      <c r="I78" s="36">
        <f>SUM(I73:I77)</f>
        <v>799.4</v>
      </c>
      <c r="J78" s="36">
        <f>SUM(J73:J77)</f>
        <v>1.44</v>
      </c>
      <c r="K78" s="36"/>
      <c r="L78" s="6"/>
      <c r="M78" s="21">
        <f>100/I90*I78</f>
        <v>36.152315484804632</v>
      </c>
      <c r="N78" s="1"/>
    </row>
    <row r="79" spans="2:14" x14ac:dyDescent="0.25">
      <c r="B79" s="15" t="s">
        <v>90</v>
      </c>
      <c r="C79" s="11" t="s">
        <v>28</v>
      </c>
      <c r="D79" s="5"/>
      <c r="E79" s="5">
        <v>100</v>
      </c>
      <c r="F79" s="18">
        <v>1.24</v>
      </c>
      <c r="G79" s="5">
        <v>10.14</v>
      </c>
      <c r="H79" s="5">
        <v>7.47</v>
      </c>
      <c r="I79" s="5">
        <v>130</v>
      </c>
      <c r="J79" s="5">
        <v>9.36</v>
      </c>
      <c r="K79" s="5">
        <v>68</v>
      </c>
      <c r="L79" s="12" t="s">
        <v>29</v>
      </c>
      <c r="M79" s="7"/>
      <c r="N79" s="1"/>
    </row>
    <row r="80" spans="2:14" x14ac:dyDescent="0.25">
      <c r="B80" s="15"/>
      <c r="C80" s="13" t="s">
        <v>91</v>
      </c>
      <c r="D80" s="14">
        <v>250</v>
      </c>
      <c r="E80" s="14">
        <v>350</v>
      </c>
      <c r="F80" s="14">
        <v>22.35</v>
      </c>
      <c r="G80" s="14">
        <v>19.920000000000002</v>
      </c>
      <c r="H80" s="14">
        <v>24</v>
      </c>
      <c r="I80" s="14">
        <v>364.3</v>
      </c>
      <c r="J80" s="14">
        <v>11.55</v>
      </c>
      <c r="K80" s="14">
        <v>101</v>
      </c>
      <c r="L80" s="6" t="s">
        <v>92</v>
      </c>
      <c r="M80" s="7"/>
      <c r="N80" s="1"/>
    </row>
    <row r="81" spans="2:14" x14ac:dyDescent="0.25">
      <c r="B81" s="15"/>
      <c r="C81" s="13" t="s">
        <v>93</v>
      </c>
      <c r="D81" s="14">
        <v>120</v>
      </c>
      <c r="E81" s="14">
        <v>120</v>
      </c>
      <c r="F81" s="14">
        <v>20.78</v>
      </c>
      <c r="G81" s="14">
        <v>11.2</v>
      </c>
      <c r="H81" s="14">
        <v>9.9499999999999993</v>
      </c>
      <c r="I81" s="14">
        <v>140</v>
      </c>
      <c r="J81" s="14">
        <v>0.41</v>
      </c>
      <c r="K81" s="14">
        <v>234</v>
      </c>
      <c r="L81" s="12" t="s">
        <v>94</v>
      </c>
      <c r="M81" s="7"/>
      <c r="N81" s="1"/>
    </row>
    <row r="82" spans="2:14" x14ac:dyDescent="0.25">
      <c r="B82" s="15"/>
      <c r="C82" s="13" t="s">
        <v>95</v>
      </c>
      <c r="D82" s="14">
        <v>180</v>
      </c>
      <c r="E82" s="14">
        <v>180</v>
      </c>
      <c r="F82" s="17">
        <v>3.6</v>
      </c>
      <c r="G82" s="14">
        <v>7.77</v>
      </c>
      <c r="H82" s="14">
        <v>16.8</v>
      </c>
      <c r="I82" s="14">
        <v>156.6</v>
      </c>
      <c r="J82" s="14">
        <v>20.95</v>
      </c>
      <c r="K82" s="14">
        <v>312</v>
      </c>
      <c r="L82" s="6" t="s">
        <v>46</v>
      </c>
      <c r="M82" s="7"/>
      <c r="N82" s="1"/>
    </row>
    <row r="83" spans="2:14" x14ac:dyDescent="0.25">
      <c r="B83" s="15"/>
      <c r="C83" s="13" t="s">
        <v>96</v>
      </c>
      <c r="D83" s="14">
        <v>30</v>
      </c>
      <c r="E83" s="14">
        <v>30</v>
      </c>
      <c r="F83" s="14">
        <v>0.56999999999999995</v>
      </c>
      <c r="G83" s="14">
        <v>1.56</v>
      </c>
      <c r="H83" s="14">
        <v>1.71</v>
      </c>
      <c r="I83" s="14">
        <v>23.4</v>
      </c>
      <c r="J83" s="14"/>
      <c r="K83" s="14">
        <v>330</v>
      </c>
      <c r="L83" s="12" t="s">
        <v>97</v>
      </c>
      <c r="M83" s="7"/>
      <c r="N83" s="1"/>
    </row>
    <row r="84" spans="2:14" x14ac:dyDescent="0.25">
      <c r="B84" s="15"/>
      <c r="C84" s="13" t="s">
        <v>177</v>
      </c>
      <c r="D84" s="5">
        <v>200</v>
      </c>
      <c r="E84" s="5">
        <v>200</v>
      </c>
      <c r="F84" s="5">
        <v>0.2</v>
      </c>
      <c r="G84" s="5">
        <v>0.2</v>
      </c>
      <c r="H84" s="5">
        <v>22.3</v>
      </c>
      <c r="I84" s="5">
        <v>110</v>
      </c>
      <c r="J84" s="5" t="s">
        <v>64</v>
      </c>
      <c r="K84" s="5">
        <v>859</v>
      </c>
      <c r="L84" s="6" t="s">
        <v>181</v>
      </c>
      <c r="M84" s="7"/>
      <c r="N84" s="1"/>
    </row>
    <row r="85" spans="2:14" x14ac:dyDescent="0.25">
      <c r="B85" s="15"/>
      <c r="C85" s="11" t="s">
        <v>38</v>
      </c>
      <c r="D85" s="5">
        <v>80</v>
      </c>
      <c r="E85" s="5">
        <v>120</v>
      </c>
      <c r="F85" s="5">
        <v>8</v>
      </c>
      <c r="G85" s="5">
        <v>1</v>
      </c>
      <c r="H85" s="5">
        <v>40</v>
      </c>
      <c r="I85" s="5">
        <v>188</v>
      </c>
      <c r="J85" s="23"/>
      <c r="K85" s="5" t="s">
        <v>39</v>
      </c>
      <c r="L85" s="12" t="s">
        <v>40</v>
      </c>
      <c r="M85" s="7"/>
      <c r="N85" s="1"/>
    </row>
    <row r="86" spans="2:14" x14ac:dyDescent="0.25">
      <c r="B86" s="15"/>
      <c r="C86" s="19" t="s">
        <v>41</v>
      </c>
      <c r="D86" s="36"/>
      <c r="E86" s="36"/>
      <c r="F86" s="40">
        <f>SUM(F79:F85)</f>
        <v>56.740000000000009</v>
      </c>
      <c r="G86" s="36">
        <f>SUM(G79:G85)</f>
        <v>51.790000000000006</v>
      </c>
      <c r="H86" s="36">
        <f>SUM(H79:H85)</f>
        <v>122.23</v>
      </c>
      <c r="I86" s="36">
        <f>SUM(I79:I85)</f>
        <v>1112.3</v>
      </c>
      <c r="J86" s="36">
        <f>SUM(J79:J85)</f>
        <v>42.269999999999996</v>
      </c>
      <c r="K86" s="36"/>
      <c r="L86" s="6"/>
      <c r="M86" s="21">
        <f>100/I90*I86</f>
        <v>50.303002894356013</v>
      </c>
      <c r="N86" s="1"/>
    </row>
    <row r="87" spans="2:14" x14ac:dyDescent="0.25">
      <c r="B87" s="15" t="s">
        <v>98</v>
      </c>
      <c r="C87" s="25" t="s">
        <v>192</v>
      </c>
      <c r="D87" s="14">
        <v>200</v>
      </c>
      <c r="E87" s="14">
        <v>200</v>
      </c>
      <c r="F87" s="14">
        <v>1</v>
      </c>
      <c r="G87" s="14">
        <v>0.2</v>
      </c>
      <c r="H87" s="14">
        <v>20.2</v>
      </c>
      <c r="I87" s="14">
        <v>92</v>
      </c>
      <c r="J87" s="14"/>
      <c r="K87" s="14" t="s">
        <v>24</v>
      </c>
      <c r="L87" s="12" t="s">
        <v>67</v>
      </c>
      <c r="M87" s="7"/>
      <c r="N87" s="1"/>
    </row>
    <row r="88" spans="2:14" x14ac:dyDescent="0.25">
      <c r="B88" s="15"/>
      <c r="C88" s="13" t="s">
        <v>173</v>
      </c>
      <c r="D88" s="14">
        <v>50</v>
      </c>
      <c r="E88" s="14">
        <v>90</v>
      </c>
      <c r="F88" s="14">
        <v>5.9</v>
      </c>
      <c r="G88" s="14">
        <v>5.9</v>
      </c>
      <c r="H88" s="14">
        <v>29.8</v>
      </c>
      <c r="I88" s="14">
        <v>207.5</v>
      </c>
      <c r="J88" s="14">
        <v>7</v>
      </c>
      <c r="K88" s="14">
        <v>406</v>
      </c>
      <c r="L88" s="6" t="s">
        <v>111</v>
      </c>
      <c r="M88" s="7"/>
      <c r="N88" s="1"/>
    </row>
    <row r="89" spans="2:14" x14ac:dyDescent="0.25">
      <c r="B89" s="15"/>
      <c r="C89" s="19" t="s">
        <v>45</v>
      </c>
      <c r="D89" s="36"/>
      <c r="E89" s="36"/>
      <c r="F89" s="36">
        <f>SUM(F87:F88)</f>
        <v>6.9</v>
      </c>
      <c r="G89" s="36">
        <f>SUM(G87:G88)</f>
        <v>6.1000000000000005</v>
      </c>
      <c r="H89" s="36">
        <f>SUM(H87:H88)</f>
        <v>50</v>
      </c>
      <c r="I89" s="36">
        <f>SUM(I87:I88)</f>
        <v>299.5</v>
      </c>
      <c r="J89" s="36"/>
      <c r="K89" s="36"/>
      <c r="L89" s="6"/>
      <c r="M89" s="21">
        <f>100/I90*I89</f>
        <v>13.544681620839365</v>
      </c>
      <c r="N89" s="1"/>
    </row>
    <row r="90" spans="2:14" ht="23.25" x14ac:dyDescent="0.25">
      <c r="B90" s="27" t="s">
        <v>100</v>
      </c>
      <c r="C90" s="28"/>
      <c r="D90" s="32"/>
      <c r="E90" s="32"/>
      <c r="F90" s="42">
        <f>F78+F86+F89</f>
        <v>86.300000000000011</v>
      </c>
      <c r="G90" s="42">
        <f>G78+G86+G89</f>
        <v>86.71</v>
      </c>
      <c r="H90" s="42">
        <f>H78+H86+H89</f>
        <v>285.62</v>
      </c>
      <c r="I90" s="42">
        <f>I78+I86+I89</f>
        <v>2211.1999999999998</v>
      </c>
      <c r="J90" s="42">
        <f>J78+J86+J89</f>
        <v>43.709999999999994</v>
      </c>
      <c r="K90" s="32"/>
      <c r="L90" s="6"/>
      <c r="M90" s="10"/>
      <c r="N90" s="1"/>
    </row>
    <row r="91" spans="2:14" x14ac:dyDescent="0.25">
      <c r="B91" s="4"/>
      <c r="C91" s="11" t="s">
        <v>47</v>
      </c>
      <c r="D91" s="14"/>
      <c r="E91" s="14"/>
      <c r="F91" s="14">
        <v>1</v>
      </c>
      <c r="G91" s="14">
        <v>1</v>
      </c>
      <c r="H91" s="14">
        <v>4</v>
      </c>
      <c r="I91" s="14"/>
      <c r="J91" s="14"/>
      <c r="K91" s="14"/>
      <c r="L91" s="12"/>
      <c r="M91" s="7"/>
      <c r="N91" s="1"/>
    </row>
    <row r="92" spans="2:14" x14ac:dyDescent="0.25">
      <c r="B92" s="15" t="s">
        <v>101</v>
      </c>
      <c r="C92" s="11"/>
      <c r="D92" s="14"/>
      <c r="E92" s="14"/>
      <c r="F92" s="14"/>
      <c r="G92" s="14"/>
      <c r="H92" s="14"/>
      <c r="I92" s="14"/>
      <c r="J92" s="14"/>
      <c r="K92" s="14"/>
      <c r="L92" s="6"/>
      <c r="M92" s="7"/>
      <c r="N92" s="1"/>
    </row>
    <row r="93" spans="2:14" x14ac:dyDescent="0.25">
      <c r="B93" s="15" t="s">
        <v>14</v>
      </c>
      <c r="C93" s="11" t="s">
        <v>15</v>
      </c>
      <c r="D93" s="5">
        <v>10</v>
      </c>
      <c r="E93" s="5">
        <v>10</v>
      </c>
      <c r="F93" s="5">
        <v>0</v>
      </c>
      <c r="G93" s="5">
        <v>8.1999999999999993</v>
      </c>
      <c r="H93" s="5">
        <v>0.1</v>
      </c>
      <c r="I93" s="5">
        <v>75</v>
      </c>
      <c r="J93" s="5"/>
      <c r="K93" s="5">
        <v>14</v>
      </c>
      <c r="L93" s="12" t="s">
        <v>16</v>
      </c>
      <c r="M93" s="7"/>
      <c r="N93" s="1"/>
    </row>
    <row r="94" spans="2:14" x14ac:dyDescent="0.25">
      <c r="B94" s="15"/>
      <c r="C94" s="43" t="s">
        <v>171</v>
      </c>
      <c r="D94" s="62">
        <v>100</v>
      </c>
      <c r="E94" s="62">
        <v>100</v>
      </c>
      <c r="F94" s="62">
        <v>6.79</v>
      </c>
      <c r="G94" s="62">
        <v>9.1999999999999993</v>
      </c>
      <c r="H94" s="62">
        <v>3.14</v>
      </c>
      <c r="I94" s="62">
        <v>135.9</v>
      </c>
      <c r="J94" s="62">
        <v>0.78</v>
      </c>
      <c r="K94" s="62">
        <v>210</v>
      </c>
      <c r="L94" s="61" t="s">
        <v>172</v>
      </c>
      <c r="M94" s="44"/>
      <c r="N94" s="1"/>
    </row>
    <row r="95" spans="2:14" ht="23.25" x14ac:dyDescent="0.25">
      <c r="B95" s="45"/>
      <c r="C95" s="25" t="s">
        <v>51</v>
      </c>
      <c r="D95" s="22">
        <v>200</v>
      </c>
      <c r="E95" s="22">
        <v>250</v>
      </c>
      <c r="F95" s="22">
        <v>6</v>
      </c>
      <c r="G95" s="22">
        <v>10</v>
      </c>
      <c r="H95" s="22">
        <v>37.299999999999997</v>
      </c>
      <c r="I95" s="22">
        <v>262.5</v>
      </c>
      <c r="J95" s="22">
        <v>0</v>
      </c>
      <c r="K95" s="22">
        <v>173</v>
      </c>
      <c r="L95" s="12" t="s">
        <v>52</v>
      </c>
      <c r="M95" s="7"/>
      <c r="N95" s="1"/>
    </row>
    <row r="96" spans="2:14" x14ac:dyDescent="0.25">
      <c r="B96" s="15"/>
      <c r="C96" s="11" t="s">
        <v>53</v>
      </c>
      <c r="D96" s="5"/>
      <c r="E96" s="5"/>
      <c r="F96" s="5">
        <v>7.2</v>
      </c>
      <c r="G96" s="5">
        <v>7.3</v>
      </c>
      <c r="H96" s="5">
        <v>23.17</v>
      </c>
      <c r="I96" s="5">
        <v>175</v>
      </c>
      <c r="J96" s="5">
        <v>1.8</v>
      </c>
      <c r="K96" s="5">
        <v>116</v>
      </c>
      <c r="L96" s="6" t="s">
        <v>54</v>
      </c>
      <c r="M96" s="7"/>
      <c r="N96" s="1"/>
    </row>
    <row r="97" spans="2:14" x14ac:dyDescent="0.25">
      <c r="B97" s="15"/>
      <c r="C97" s="11" t="s">
        <v>102</v>
      </c>
      <c r="D97" s="5">
        <v>30</v>
      </c>
      <c r="E97" s="5">
        <v>70</v>
      </c>
      <c r="F97" s="18">
        <v>5.6</v>
      </c>
      <c r="G97" s="5">
        <v>0.56000000000000005</v>
      </c>
      <c r="H97" s="5">
        <v>34.299999999999997</v>
      </c>
      <c r="I97" s="5">
        <v>164.5</v>
      </c>
      <c r="J97" s="5"/>
      <c r="K97" s="5" t="s">
        <v>24</v>
      </c>
      <c r="L97" s="12" t="s">
        <v>25</v>
      </c>
      <c r="M97" s="7"/>
      <c r="N97" s="1"/>
    </row>
    <row r="98" spans="2:14" x14ac:dyDescent="0.25">
      <c r="B98" s="15"/>
      <c r="C98" s="19" t="s">
        <v>26</v>
      </c>
      <c r="D98" s="36"/>
      <c r="E98" s="36"/>
      <c r="F98" s="36">
        <f>SUM(F93:F97)</f>
        <v>25.589999999999996</v>
      </c>
      <c r="G98" s="36">
        <f>SUM(G93:G97)</f>
        <v>35.26</v>
      </c>
      <c r="H98" s="36">
        <f>SUM(H93:H97)</f>
        <v>98.009999999999991</v>
      </c>
      <c r="I98" s="36">
        <f>SUM(I93:I97)</f>
        <v>812.9</v>
      </c>
      <c r="J98" s="36">
        <f>SUM(J92:J97)</f>
        <v>2.58</v>
      </c>
      <c r="K98" s="36"/>
      <c r="L98" s="6" t="s">
        <v>103</v>
      </c>
      <c r="M98" s="21">
        <f>100/I109*I98</f>
        <v>36.295039514220662</v>
      </c>
      <c r="N98" s="1"/>
    </row>
    <row r="99" spans="2:14" x14ac:dyDescent="0.25">
      <c r="B99" s="15" t="s">
        <v>90</v>
      </c>
      <c r="C99" s="13" t="s">
        <v>104</v>
      </c>
      <c r="D99" s="14">
        <v>53</v>
      </c>
      <c r="E99" s="14">
        <v>53</v>
      </c>
      <c r="F99" s="14">
        <v>1</v>
      </c>
      <c r="G99" s="14">
        <v>0.4</v>
      </c>
      <c r="H99" s="14">
        <v>2.2999999999999998</v>
      </c>
      <c r="I99" s="14">
        <v>21</v>
      </c>
      <c r="J99" s="14">
        <v>5</v>
      </c>
      <c r="K99" s="14">
        <v>71</v>
      </c>
      <c r="L99" s="12" t="s">
        <v>105</v>
      </c>
      <c r="M99" s="7"/>
      <c r="N99" s="1"/>
    </row>
    <row r="100" spans="2:14" ht="23.25" x14ac:dyDescent="0.25">
      <c r="B100" s="15"/>
      <c r="C100" s="13" t="s">
        <v>106</v>
      </c>
      <c r="D100" s="14">
        <v>250</v>
      </c>
      <c r="E100" s="14">
        <v>350</v>
      </c>
      <c r="F100" s="14">
        <v>3.3</v>
      </c>
      <c r="G100" s="14">
        <v>2.48</v>
      </c>
      <c r="H100" s="14">
        <v>2.48</v>
      </c>
      <c r="I100" s="14">
        <v>281.60000000000002</v>
      </c>
      <c r="J100" s="14">
        <v>13.26</v>
      </c>
      <c r="K100" s="14">
        <v>82</v>
      </c>
      <c r="L100" s="6" t="s">
        <v>107</v>
      </c>
      <c r="M100" s="7"/>
      <c r="N100" s="1"/>
    </row>
    <row r="101" spans="2:14" x14ac:dyDescent="0.25">
      <c r="B101" s="15"/>
      <c r="C101" s="13" t="s">
        <v>108</v>
      </c>
      <c r="D101" s="14">
        <v>100</v>
      </c>
      <c r="E101" s="14">
        <v>100</v>
      </c>
      <c r="F101" s="14">
        <v>22.6</v>
      </c>
      <c r="G101" s="14">
        <v>17</v>
      </c>
      <c r="H101" s="14">
        <v>7</v>
      </c>
      <c r="I101" s="14">
        <v>244</v>
      </c>
      <c r="J101" s="14">
        <v>1.4</v>
      </c>
      <c r="K101" s="14">
        <v>288</v>
      </c>
      <c r="L101" s="12" t="s">
        <v>109</v>
      </c>
      <c r="M101" s="7"/>
      <c r="N101" s="1"/>
    </row>
    <row r="102" spans="2:14" x14ac:dyDescent="0.25">
      <c r="B102" s="15"/>
      <c r="C102" s="13" t="s">
        <v>61</v>
      </c>
      <c r="D102" s="5">
        <v>150</v>
      </c>
      <c r="E102" s="5">
        <v>200</v>
      </c>
      <c r="F102" s="5">
        <v>4.8</v>
      </c>
      <c r="G102" s="5">
        <v>5.76</v>
      </c>
      <c r="H102" s="5">
        <v>50.04</v>
      </c>
      <c r="I102" s="5">
        <v>284</v>
      </c>
      <c r="J102" s="5">
        <v>0</v>
      </c>
      <c r="K102" s="5">
        <v>302</v>
      </c>
      <c r="L102" s="6" t="s">
        <v>62</v>
      </c>
      <c r="M102" s="7"/>
      <c r="N102" s="1"/>
    </row>
    <row r="103" spans="2:14" x14ac:dyDescent="0.25">
      <c r="B103" s="15"/>
      <c r="C103" s="13" t="s">
        <v>63</v>
      </c>
      <c r="D103" s="5">
        <v>200</v>
      </c>
      <c r="E103" s="5">
        <v>200</v>
      </c>
      <c r="F103" s="5">
        <v>0.51</v>
      </c>
      <c r="G103" s="5">
        <v>0</v>
      </c>
      <c r="H103" s="5">
        <v>25.23</v>
      </c>
      <c r="I103" s="5">
        <v>103</v>
      </c>
      <c r="J103" s="5" t="s">
        <v>64</v>
      </c>
      <c r="K103" s="5">
        <v>349</v>
      </c>
      <c r="L103" s="12" t="s">
        <v>65</v>
      </c>
      <c r="M103" s="7"/>
      <c r="N103" s="1"/>
    </row>
    <row r="104" spans="2:14" x14ac:dyDescent="0.25">
      <c r="B104" s="15"/>
      <c r="C104" s="11" t="s">
        <v>38</v>
      </c>
      <c r="D104" s="5">
        <v>80</v>
      </c>
      <c r="E104" s="5">
        <v>120</v>
      </c>
      <c r="F104" s="5">
        <v>8</v>
      </c>
      <c r="G104" s="5">
        <v>1</v>
      </c>
      <c r="H104" s="5">
        <v>40</v>
      </c>
      <c r="I104" s="5">
        <v>188</v>
      </c>
      <c r="J104" s="23"/>
      <c r="K104" s="5" t="s">
        <v>39</v>
      </c>
      <c r="L104" s="6" t="s">
        <v>40</v>
      </c>
      <c r="M104" s="7"/>
      <c r="N104" s="1"/>
    </row>
    <row r="105" spans="2:14" x14ac:dyDescent="0.25">
      <c r="B105" s="15"/>
      <c r="C105" s="19" t="s">
        <v>41</v>
      </c>
      <c r="D105" s="36"/>
      <c r="E105" s="36"/>
      <c r="F105" s="36">
        <f>SUM(F99:F104)</f>
        <v>40.21</v>
      </c>
      <c r="G105" s="36">
        <f>SUM(G99:G104)</f>
        <v>26.64</v>
      </c>
      <c r="H105" s="36">
        <f>SUM(H99:H104)</f>
        <v>127.05</v>
      </c>
      <c r="I105" s="36">
        <f>SUM(I99:I104)</f>
        <v>1121.5999999999999</v>
      </c>
      <c r="J105" s="36"/>
      <c r="K105" s="36"/>
      <c r="L105" s="12"/>
      <c r="M105" s="21">
        <f>100/I109*I105</f>
        <v>50.078135464571155</v>
      </c>
      <c r="N105" s="1"/>
    </row>
    <row r="106" spans="2:14" x14ac:dyDescent="0.25">
      <c r="B106" s="15" t="s">
        <v>98</v>
      </c>
      <c r="C106" s="11" t="s">
        <v>193</v>
      </c>
      <c r="D106" s="14">
        <v>50</v>
      </c>
      <c r="E106" s="14">
        <v>50</v>
      </c>
      <c r="F106" s="14">
        <v>1.6</v>
      </c>
      <c r="G106" s="14">
        <v>1.4</v>
      </c>
      <c r="H106" s="14">
        <v>40.049999999999997</v>
      </c>
      <c r="I106" s="14">
        <v>179.2</v>
      </c>
      <c r="J106" s="14"/>
      <c r="K106" s="14" t="s">
        <v>24</v>
      </c>
      <c r="L106" s="6" t="s">
        <v>183</v>
      </c>
      <c r="M106" s="24"/>
      <c r="N106" s="1"/>
    </row>
    <row r="107" spans="2:14" x14ac:dyDescent="0.25">
      <c r="B107" s="15"/>
      <c r="C107" s="13" t="s">
        <v>178</v>
      </c>
      <c r="D107" s="5">
        <v>200</v>
      </c>
      <c r="E107" s="5">
        <v>200</v>
      </c>
      <c r="F107" s="18">
        <v>0.38</v>
      </c>
      <c r="G107" s="5">
        <v>0.17</v>
      </c>
      <c r="H107" s="5">
        <v>20.350000000000001</v>
      </c>
      <c r="I107" s="5">
        <v>126</v>
      </c>
      <c r="J107" s="5">
        <v>156</v>
      </c>
      <c r="K107" s="5">
        <v>388</v>
      </c>
      <c r="L107" s="12" t="s">
        <v>44</v>
      </c>
      <c r="M107" s="7"/>
      <c r="N107" s="1"/>
    </row>
    <row r="108" spans="2:14" x14ac:dyDescent="0.25">
      <c r="B108" s="15"/>
      <c r="C108" s="19" t="s">
        <v>45</v>
      </c>
      <c r="D108" s="36"/>
      <c r="E108" s="36"/>
      <c r="F108" s="36">
        <f>SUM(F106:F107)</f>
        <v>1.98</v>
      </c>
      <c r="G108" s="36">
        <f>SUM(G106:G107)</f>
        <v>1.5699999999999998</v>
      </c>
      <c r="H108" s="36">
        <f>SUM(H106:H107)</f>
        <v>60.4</v>
      </c>
      <c r="I108" s="36">
        <f>SUM(I106:I107)</f>
        <v>305.2</v>
      </c>
      <c r="J108" s="36"/>
      <c r="K108" s="36"/>
      <c r="L108" s="12"/>
      <c r="M108" s="21">
        <f>100/I109*I108</f>
        <v>13.6268250212082</v>
      </c>
      <c r="N108" s="1"/>
    </row>
    <row r="109" spans="2:14" ht="23.25" x14ac:dyDescent="0.25">
      <c r="B109" s="27" t="s">
        <v>112</v>
      </c>
      <c r="C109" s="28"/>
      <c r="D109" s="32"/>
      <c r="E109" s="32"/>
      <c r="F109" s="32">
        <f>F98+F105+F108</f>
        <v>67.78</v>
      </c>
      <c r="G109" s="32">
        <f>G98+G105+G108</f>
        <v>63.47</v>
      </c>
      <c r="H109" s="32">
        <f>H98+H105+H108</f>
        <v>285.45999999999998</v>
      </c>
      <c r="I109" s="32">
        <f>I98+I105+I108</f>
        <v>2239.6999999999998</v>
      </c>
      <c r="J109" s="32"/>
      <c r="K109" s="32"/>
      <c r="L109" s="12"/>
      <c r="M109" s="10"/>
      <c r="N109" s="1"/>
    </row>
    <row r="110" spans="2:14" x14ac:dyDescent="0.25">
      <c r="B110" s="4"/>
      <c r="C110" s="11" t="s">
        <v>47</v>
      </c>
      <c r="D110" s="14"/>
      <c r="E110" s="14"/>
      <c r="F110" s="14">
        <v>1</v>
      </c>
      <c r="G110" s="14">
        <v>1</v>
      </c>
      <c r="H110" s="14">
        <v>4</v>
      </c>
      <c r="I110" s="14"/>
      <c r="J110" s="14"/>
      <c r="K110" s="14"/>
      <c r="L110" s="6"/>
      <c r="M110" s="7"/>
      <c r="N110" s="1"/>
    </row>
    <row r="111" spans="2:14" x14ac:dyDescent="0.25">
      <c r="B111" s="37" t="s">
        <v>113</v>
      </c>
      <c r="C111" s="30"/>
      <c r="D111" s="39"/>
      <c r="E111" s="39"/>
      <c r="F111" s="39"/>
      <c r="G111" s="39"/>
      <c r="H111" s="39"/>
      <c r="I111" s="39"/>
      <c r="J111" s="39"/>
      <c r="K111" s="39"/>
      <c r="L111" s="12"/>
      <c r="M111" s="10"/>
      <c r="N111" s="1"/>
    </row>
    <row r="112" spans="2:14" x14ac:dyDescent="0.25">
      <c r="B112" s="15" t="s">
        <v>114</v>
      </c>
      <c r="C112" s="11" t="s">
        <v>15</v>
      </c>
      <c r="D112" s="5">
        <v>10</v>
      </c>
      <c r="E112" s="5">
        <v>10</v>
      </c>
      <c r="F112" s="5">
        <v>0</v>
      </c>
      <c r="G112" s="5">
        <v>8.1999999999999993</v>
      </c>
      <c r="H112" s="5">
        <v>0.1</v>
      </c>
      <c r="I112" s="14">
        <v>75</v>
      </c>
      <c r="J112" s="5">
        <v>0</v>
      </c>
      <c r="K112" s="5">
        <v>14</v>
      </c>
      <c r="L112" s="6" t="s">
        <v>16</v>
      </c>
      <c r="M112" s="24"/>
      <c r="N112" s="1"/>
    </row>
    <row r="113" spans="2:14" x14ac:dyDescent="0.25">
      <c r="B113" s="15"/>
      <c r="C113" s="11" t="s">
        <v>49</v>
      </c>
      <c r="D113" s="5">
        <v>70</v>
      </c>
      <c r="E113" s="5">
        <v>80</v>
      </c>
      <c r="F113" s="5">
        <v>10.199999999999999</v>
      </c>
      <c r="G113" s="5">
        <v>5.0999999999999996</v>
      </c>
      <c r="H113" s="5">
        <v>11.2</v>
      </c>
      <c r="I113" s="5">
        <v>204.8</v>
      </c>
      <c r="J113" s="5">
        <v>2.6</v>
      </c>
      <c r="K113" s="5"/>
      <c r="L113" s="6" t="s">
        <v>50</v>
      </c>
      <c r="M113" s="24"/>
      <c r="N113" s="1"/>
    </row>
    <row r="114" spans="2:14" ht="16.5" customHeight="1" x14ac:dyDescent="0.25">
      <c r="B114" s="15"/>
      <c r="C114" s="13" t="s">
        <v>76</v>
      </c>
      <c r="D114" s="14">
        <v>220</v>
      </c>
      <c r="E114" s="14">
        <v>250</v>
      </c>
      <c r="F114" s="14">
        <v>14</v>
      </c>
      <c r="G114" s="14">
        <v>12.5</v>
      </c>
      <c r="H114" s="14">
        <v>67.099999999999994</v>
      </c>
      <c r="I114" s="14">
        <v>438.6</v>
      </c>
      <c r="J114" s="14">
        <v>0</v>
      </c>
      <c r="K114" s="14">
        <v>349</v>
      </c>
      <c r="L114" s="6" t="s">
        <v>77</v>
      </c>
      <c r="M114" s="7"/>
      <c r="N114" s="1"/>
    </row>
    <row r="115" spans="2:14" x14ac:dyDescent="0.25">
      <c r="B115" s="15"/>
      <c r="C115" s="11" t="s">
        <v>165</v>
      </c>
      <c r="D115" s="5">
        <v>200</v>
      </c>
      <c r="E115" s="5">
        <v>200</v>
      </c>
      <c r="F115" s="5">
        <v>1.4</v>
      </c>
      <c r="G115" s="5">
        <v>16.399999999999999</v>
      </c>
      <c r="H115" s="5">
        <v>16.399999999999999</v>
      </c>
      <c r="I115" s="5">
        <v>86</v>
      </c>
      <c r="J115" s="5">
        <v>0</v>
      </c>
      <c r="K115" s="5">
        <v>945</v>
      </c>
      <c r="L115" s="6" t="s">
        <v>180</v>
      </c>
      <c r="M115" s="7"/>
      <c r="N115" s="1"/>
    </row>
    <row r="116" spans="2:14" x14ac:dyDescent="0.25">
      <c r="B116" s="15"/>
      <c r="C116" s="11" t="s">
        <v>23</v>
      </c>
      <c r="D116" s="5"/>
      <c r="E116" s="5">
        <v>35</v>
      </c>
      <c r="F116" s="18">
        <v>2.8</v>
      </c>
      <c r="G116" s="5">
        <v>0.02</v>
      </c>
      <c r="H116" s="5">
        <v>17.149999999999999</v>
      </c>
      <c r="I116" s="5">
        <v>82.25</v>
      </c>
      <c r="J116" s="5"/>
      <c r="K116" s="5" t="s">
        <v>24</v>
      </c>
      <c r="L116" s="6" t="s">
        <v>25</v>
      </c>
      <c r="M116" s="7"/>
      <c r="N116" s="1"/>
    </row>
    <row r="117" spans="2:14" x14ac:dyDescent="0.25">
      <c r="B117" s="15"/>
      <c r="C117" s="19" t="s">
        <v>115</v>
      </c>
      <c r="D117" s="36"/>
      <c r="E117" s="36"/>
      <c r="F117" s="40">
        <f>SUM(F112:F116)</f>
        <v>28.4</v>
      </c>
      <c r="G117" s="36">
        <f>SUM(G112:G116)</f>
        <v>42.22</v>
      </c>
      <c r="H117" s="36">
        <f>SUM(H112:H116)</f>
        <v>111.94999999999999</v>
      </c>
      <c r="I117" s="36">
        <f>SUM(I112:I116)</f>
        <v>886.65000000000009</v>
      </c>
      <c r="J117" s="36">
        <f>SUM(J112:J116)</f>
        <v>2.6</v>
      </c>
      <c r="K117" s="36"/>
      <c r="L117" s="12"/>
      <c r="M117" s="21">
        <f>100/I129*I117</f>
        <v>41.201016723899983</v>
      </c>
      <c r="N117" s="1"/>
    </row>
    <row r="118" spans="2:14" ht="23.25" x14ac:dyDescent="0.25">
      <c r="B118" s="15" t="s">
        <v>90</v>
      </c>
      <c r="C118" s="13" t="s">
        <v>116</v>
      </c>
      <c r="D118" s="14">
        <v>100</v>
      </c>
      <c r="E118" s="14">
        <v>100</v>
      </c>
      <c r="F118" s="14">
        <v>2.6</v>
      </c>
      <c r="G118" s="14">
        <v>5</v>
      </c>
      <c r="H118" s="14">
        <v>3.13</v>
      </c>
      <c r="I118" s="14">
        <v>69.33</v>
      </c>
      <c r="J118" s="14">
        <v>15.87</v>
      </c>
      <c r="K118" s="14">
        <v>45</v>
      </c>
      <c r="L118" s="6" t="s">
        <v>56</v>
      </c>
      <c r="M118" s="7"/>
      <c r="N118" s="1"/>
    </row>
    <row r="119" spans="2:14" ht="23.25" x14ac:dyDescent="0.25">
      <c r="B119" s="15"/>
      <c r="C119" s="13" t="s">
        <v>117</v>
      </c>
      <c r="D119" s="14">
        <v>250</v>
      </c>
      <c r="E119" s="14">
        <v>350</v>
      </c>
      <c r="F119" s="14">
        <v>8.33</v>
      </c>
      <c r="G119" s="14">
        <v>12.4</v>
      </c>
      <c r="H119" s="14">
        <v>21.62</v>
      </c>
      <c r="I119" s="14">
        <v>261.36</v>
      </c>
      <c r="J119" s="14">
        <v>16.39</v>
      </c>
      <c r="K119" s="14">
        <v>104</v>
      </c>
      <c r="L119" s="12" t="s">
        <v>118</v>
      </c>
      <c r="M119" s="7"/>
      <c r="N119" s="1"/>
    </row>
    <row r="120" spans="2:14" x14ac:dyDescent="0.25">
      <c r="B120" s="15"/>
      <c r="C120" s="11" t="s">
        <v>119</v>
      </c>
      <c r="D120" s="5">
        <v>90</v>
      </c>
      <c r="E120" s="5">
        <v>100</v>
      </c>
      <c r="F120" s="18">
        <v>10.09</v>
      </c>
      <c r="G120" s="5">
        <v>8.67</v>
      </c>
      <c r="H120" s="5">
        <v>9.25</v>
      </c>
      <c r="I120" s="5">
        <v>155</v>
      </c>
      <c r="J120" s="5">
        <v>0.56000000000000005</v>
      </c>
      <c r="K120" s="5">
        <v>268</v>
      </c>
      <c r="L120" s="6" t="s">
        <v>33</v>
      </c>
      <c r="M120" s="7"/>
      <c r="N120" s="1"/>
    </row>
    <row r="121" spans="2:14" x14ac:dyDescent="0.25">
      <c r="B121" s="15"/>
      <c r="C121" s="11" t="s">
        <v>34</v>
      </c>
      <c r="D121" s="22">
        <v>30</v>
      </c>
      <c r="E121" s="22">
        <v>40</v>
      </c>
      <c r="F121" s="5">
        <v>0.44</v>
      </c>
      <c r="G121" s="5">
        <v>0.8</v>
      </c>
      <c r="H121" s="5">
        <v>2.48</v>
      </c>
      <c r="I121" s="18">
        <v>19.2</v>
      </c>
      <c r="J121" s="5">
        <v>0.28000000000000003</v>
      </c>
      <c r="K121" s="5">
        <v>333</v>
      </c>
      <c r="L121" s="12" t="s">
        <v>35</v>
      </c>
      <c r="M121" s="7"/>
      <c r="N121" s="1"/>
    </row>
    <row r="122" spans="2:14" x14ac:dyDescent="0.25">
      <c r="B122" s="15"/>
      <c r="C122" s="11" t="s">
        <v>99</v>
      </c>
      <c r="D122" s="5"/>
      <c r="E122" s="5">
        <v>180</v>
      </c>
      <c r="F122" s="5">
        <v>9.31</v>
      </c>
      <c r="G122" s="5">
        <v>10.72</v>
      </c>
      <c r="H122" s="5">
        <v>45.72</v>
      </c>
      <c r="I122" s="5">
        <v>210</v>
      </c>
      <c r="J122" s="5">
        <v>0</v>
      </c>
      <c r="K122" s="5">
        <v>0.30299999999999999</v>
      </c>
      <c r="L122" s="6" t="s">
        <v>36</v>
      </c>
      <c r="M122" s="7"/>
      <c r="N122" s="1"/>
    </row>
    <row r="123" spans="2:14" x14ac:dyDescent="0.25">
      <c r="B123" s="15"/>
      <c r="C123" s="11" t="s">
        <v>110</v>
      </c>
      <c r="D123" s="5">
        <v>200</v>
      </c>
      <c r="E123" s="5">
        <v>200</v>
      </c>
      <c r="F123" s="5">
        <v>1.2</v>
      </c>
      <c r="G123" s="5">
        <v>0</v>
      </c>
      <c r="H123" s="5">
        <v>27.6</v>
      </c>
      <c r="I123" s="5">
        <v>111</v>
      </c>
      <c r="J123" s="5">
        <v>0.92</v>
      </c>
      <c r="K123" s="5">
        <v>350</v>
      </c>
      <c r="L123" s="12" t="s">
        <v>37</v>
      </c>
      <c r="M123" s="7"/>
      <c r="N123" s="1"/>
    </row>
    <row r="124" spans="2:14" x14ac:dyDescent="0.25">
      <c r="B124" s="15"/>
      <c r="C124" s="11" t="s">
        <v>38</v>
      </c>
      <c r="D124" s="5">
        <v>80</v>
      </c>
      <c r="E124" s="5">
        <v>120</v>
      </c>
      <c r="F124" s="5">
        <v>8</v>
      </c>
      <c r="G124" s="5">
        <v>1</v>
      </c>
      <c r="H124" s="5">
        <v>40</v>
      </c>
      <c r="I124" s="5">
        <v>188</v>
      </c>
      <c r="J124" s="23"/>
      <c r="K124" s="5" t="s">
        <v>39</v>
      </c>
      <c r="L124" s="6" t="s">
        <v>40</v>
      </c>
      <c r="M124" s="7"/>
      <c r="N124" s="1"/>
    </row>
    <row r="125" spans="2:14" x14ac:dyDescent="0.25">
      <c r="B125" s="15"/>
      <c r="C125" s="19" t="s">
        <v>120</v>
      </c>
      <c r="D125" s="36"/>
      <c r="E125" s="36"/>
      <c r="F125" s="36">
        <f>SUM(F119:F124)</f>
        <v>37.370000000000005</v>
      </c>
      <c r="G125" s="36">
        <f>SUM(G119:G124)</f>
        <v>33.590000000000003</v>
      </c>
      <c r="H125" s="36">
        <f>SUM(H119:H124)</f>
        <v>146.66999999999999</v>
      </c>
      <c r="I125" s="36">
        <f>SUM(I119:I124)</f>
        <v>944.56</v>
      </c>
      <c r="J125" s="36">
        <f>SUM(J119:J124)</f>
        <v>18.150000000000002</v>
      </c>
      <c r="K125" s="36"/>
      <c r="L125" s="12"/>
      <c r="M125" s="21">
        <f>100/I129*I125</f>
        <v>43.891989349491858</v>
      </c>
      <c r="N125" s="1"/>
    </row>
    <row r="126" spans="2:14" ht="15.75" customHeight="1" x14ac:dyDescent="0.25">
      <c r="B126" s="15" t="s">
        <v>98</v>
      </c>
      <c r="C126" s="13" t="s">
        <v>175</v>
      </c>
      <c r="D126" s="14">
        <v>90</v>
      </c>
      <c r="E126" s="14">
        <v>90</v>
      </c>
      <c r="F126" s="14">
        <v>10</v>
      </c>
      <c r="G126" s="14">
        <v>15</v>
      </c>
      <c r="H126" s="14">
        <v>95</v>
      </c>
      <c r="I126" s="14">
        <v>271</v>
      </c>
      <c r="J126" s="14">
        <v>0.6</v>
      </c>
      <c r="K126" s="14">
        <v>112</v>
      </c>
      <c r="L126" s="6" t="s">
        <v>85</v>
      </c>
      <c r="M126" s="7"/>
      <c r="N126" s="1"/>
    </row>
    <row r="127" spans="2:14" x14ac:dyDescent="0.25">
      <c r="B127" s="15"/>
      <c r="C127" s="13" t="s">
        <v>161</v>
      </c>
      <c r="D127" s="14">
        <v>200</v>
      </c>
      <c r="E127" s="14">
        <v>200</v>
      </c>
      <c r="F127" s="14">
        <v>0</v>
      </c>
      <c r="G127" s="14">
        <v>0</v>
      </c>
      <c r="H127" s="14">
        <v>13</v>
      </c>
      <c r="I127" s="14">
        <v>49.8</v>
      </c>
      <c r="J127" s="14">
        <v>0.69</v>
      </c>
      <c r="K127" s="14">
        <v>135</v>
      </c>
      <c r="L127" s="12" t="s">
        <v>179</v>
      </c>
      <c r="M127" s="7"/>
      <c r="N127" s="1"/>
    </row>
    <row r="128" spans="2:14" x14ac:dyDescent="0.25">
      <c r="B128" s="15"/>
      <c r="C128" s="19" t="s">
        <v>45</v>
      </c>
      <c r="D128" s="36"/>
      <c r="E128" s="36"/>
      <c r="F128" s="40">
        <f>SUM(F126:F127)</f>
        <v>10</v>
      </c>
      <c r="G128" s="36">
        <f>SUM(G126:G127)</f>
        <v>15</v>
      </c>
      <c r="H128" s="36">
        <f>SUM(H126:H127)</f>
        <v>108</v>
      </c>
      <c r="I128" s="36">
        <f>SUM(I126:I127)</f>
        <v>320.8</v>
      </c>
      <c r="J128" s="36"/>
      <c r="K128" s="36"/>
      <c r="L128" s="12"/>
      <c r="M128" s="21">
        <f>100/I129*I128</f>
        <v>14.906993926608147</v>
      </c>
      <c r="N128" s="1"/>
    </row>
    <row r="129" spans="2:14" ht="23.25" x14ac:dyDescent="0.25">
      <c r="B129" s="27" t="s">
        <v>121</v>
      </c>
      <c r="C129" s="28"/>
      <c r="D129" s="32"/>
      <c r="E129" s="32"/>
      <c r="F129" s="42">
        <f>F117+F125+F128</f>
        <v>75.77000000000001</v>
      </c>
      <c r="G129" s="42">
        <f>G117+G125+G128</f>
        <v>90.81</v>
      </c>
      <c r="H129" s="42">
        <f>H117+H125+H128</f>
        <v>366.62</v>
      </c>
      <c r="I129" s="42">
        <f>I117+I125+I128</f>
        <v>2152.0100000000002</v>
      </c>
      <c r="J129" s="42">
        <f>J117+J125+J128</f>
        <v>20.750000000000004</v>
      </c>
      <c r="K129" s="32"/>
      <c r="L129" s="12"/>
      <c r="M129" s="10"/>
      <c r="N129" s="1"/>
    </row>
    <row r="130" spans="2:14" x14ac:dyDescent="0.25">
      <c r="B130" s="4"/>
      <c r="C130" s="11" t="s">
        <v>47</v>
      </c>
      <c r="D130" s="14"/>
      <c r="E130" s="14"/>
      <c r="F130" s="14">
        <v>1</v>
      </c>
      <c r="G130" s="14">
        <v>1</v>
      </c>
      <c r="H130" s="14">
        <v>4</v>
      </c>
      <c r="I130" s="14"/>
      <c r="J130" s="14"/>
      <c r="K130" s="14"/>
      <c r="L130" s="6"/>
      <c r="M130" s="7"/>
      <c r="N130" s="1"/>
    </row>
    <row r="131" spans="2:14" x14ac:dyDescent="0.25">
      <c r="B131" s="37" t="s">
        <v>122</v>
      </c>
      <c r="C131" s="38"/>
      <c r="D131" s="39"/>
      <c r="E131" s="39"/>
      <c r="F131" s="39"/>
      <c r="G131" s="39"/>
      <c r="H131" s="39"/>
      <c r="I131" s="39"/>
      <c r="J131" s="39"/>
      <c r="K131" s="39"/>
      <c r="L131" s="12"/>
      <c r="M131" s="10"/>
      <c r="N131" s="1"/>
    </row>
    <row r="132" spans="2:14" x14ac:dyDescent="0.25">
      <c r="B132" s="15" t="s">
        <v>114</v>
      </c>
      <c r="C132" s="11" t="s">
        <v>15</v>
      </c>
      <c r="D132" s="5">
        <v>10</v>
      </c>
      <c r="E132" s="5">
        <v>10</v>
      </c>
      <c r="F132" s="5">
        <v>0</v>
      </c>
      <c r="G132" s="5">
        <v>8.1999999999999993</v>
      </c>
      <c r="H132" s="5">
        <v>0.1</v>
      </c>
      <c r="I132" s="14">
        <v>75</v>
      </c>
      <c r="J132" s="5">
        <v>0</v>
      </c>
      <c r="K132" s="5">
        <v>14</v>
      </c>
      <c r="L132" s="6" t="s">
        <v>18</v>
      </c>
      <c r="M132" s="7"/>
      <c r="N132" s="1"/>
    </row>
    <row r="133" spans="2:14" x14ac:dyDescent="0.25">
      <c r="B133" s="15"/>
      <c r="C133" s="13" t="s">
        <v>17</v>
      </c>
      <c r="D133" s="14">
        <v>15</v>
      </c>
      <c r="E133" s="14">
        <v>20</v>
      </c>
      <c r="F133" s="14">
        <v>4.6399999999999997</v>
      </c>
      <c r="G133" s="14">
        <v>5.9</v>
      </c>
      <c r="H133" s="14">
        <v>0</v>
      </c>
      <c r="I133" s="14">
        <v>72.8</v>
      </c>
      <c r="J133" s="14">
        <v>0.14000000000000001</v>
      </c>
      <c r="K133" s="14">
        <v>15</v>
      </c>
      <c r="L133" s="6" t="s">
        <v>18</v>
      </c>
      <c r="M133" s="7"/>
      <c r="N133" s="1"/>
    </row>
    <row r="134" spans="2:14" x14ac:dyDescent="0.25">
      <c r="B134" s="15"/>
      <c r="C134" s="11" t="s">
        <v>19</v>
      </c>
      <c r="D134" s="16">
        <v>220</v>
      </c>
      <c r="E134" s="14">
        <v>250</v>
      </c>
      <c r="F134" s="17">
        <v>6.5</v>
      </c>
      <c r="G134" s="14">
        <v>10.199999999999999</v>
      </c>
      <c r="H134" s="14">
        <v>38.6</v>
      </c>
      <c r="I134" s="14">
        <v>271.39999999999998</v>
      </c>
      <c r="J134" s="14"/>
      <c r="K134" s="14">
        <v>173</v>
      </c>
      <c r="L134" s="6" t="s">
        <v>77</v>
      </c>
      <c r="M134" s="7"/>
      <c r="N134" s="1"/>
    </row>
    <row r="135" spans="2:14" x14ac:dyDescent="0.25">
      <c r="B135" s="15"/>
      <c r="C135" s="11" t="s">
        <v>21</v>
      </c>
      <c r="D135" s="5">
        <v>200</v>
      </c>
      <c r="E135" s="5">
        <v>200</v>
      </c>
      <c r="F135" s="5">
        <v>3.52</v>
      </c>
      <c r="G135" s="5">
        <v>3.72</v>
      </c>
      <c r="H135" s="5">
        <v>25.49</v>
      </c>
      <c r="I135" s="5">
        <v>145.19999999999999</v>
      </c>
      <c r="J135" s="5">
        <v>1.3</v>
      </c>
      <c r="K135" s="5">
        <v>959</v>
      </c>
      <c r="L135" s="12" t="s">
        <v>22</v>
      </c>
      <c r="M135" s="7"/>
      <c r="N135" s="1"/>
    </row>
    <row r="136" spans="2:14" x14ac:dyDescent="0.25">
      <c r="B136" s="15"/>
      <c r="C136" s="11" t="s">
        <v>23</v>
      </c>
      <c r="D136" s="5">
        <v>60</v>
      </c>
      <c r="E136" s="5">
        <v>100</v>
      </c>
      <c r="F136" s="18">
        <v>8</v>
      </c>
      <c r="G136" s="5">
        <v>0.8</v>
      </c>
      <c r="H136" s="5">
        <v>49.2</v>
      </c>
      <c r="I136" s="5">
        <v>235</v>
      </c>
      <c r="J136" s="5"/>
      <c r="K136" s="5" t="s">
        <v>24</v>
      </c>
      <c r="L136" s="6" t="s">
        <v>25</v>
      </c>
      <c r="M136" s="7"/>
      <c r="N136" s="1"/>
    </row>
    <row r="137" spans="2:14" x14ac:dyDescent="0.25">
      <c r="B137" s="15"/>
      <c r="C137" s="47" t="s">
        <v>26</v>
      </c>
      <c r="D137" s="36"/>
      <c r="E137" s="36"/>
      <c r="F137" s="36">
        <f>SUM(F132:F136)</f>
        <v>22.66</v>
      </c>
      <c r="G137" s="36">
        <f>SUM(G132:G136)</f>
        <v>28.819999999999997</v>
      </c>
      <c r="H137" s="36">
        <f>SUM(H132:H136)</f>
        <v>113.39</v>
      </c>
      <c r="I137" s="36">
        <f>SUM(I132:I136)</f>
        <v>799.4</v>
      </c>
      <c r="J137" s="36">
        <f>SUM(J132:J136)</f>
        <v>1.44</v>
      </c>
      <c r="K137" s="36"/>
      <c r="L137" s="12"/>
      <c r="M137" s="21">
        <f>100/I148*I137</f>
        <v>33.745192977420182</v>
      </c>
      <c r="N137" s="1"/>
    </row>
    <row r="138" spans="2:14" x14ac:dyDescent="0.25">
      <c r="B138" s="15" t="s">
        <v>90</v>
      </c>
      <c r="C138" s="11" t="s">
        <v>123</v>
      </c>
      <c r="D138" s="5">
        <v>70</v>
      </c>
      <c r="E138" s="5">
        <v>80</v>
      </c>
      <c r="F138" s="5">
        <v>1.04</v>
      </c>
      <c r="G138" s="18">
        <v>10.07</v>
      </c>
      <c r="H138" s="5">
        <v>8.75</v>
      </c>
      <c r="I138" s="5">
        <v>128</v>
      </c>
      <c r="J138" s="5">
        <v>4</v>
      </c>
      <c r="K138" s="5">
        <v>62</v>
      </c>
      <c r="L138" s="6" t="s">
        <v>124</v>
      </c>
      <c r="M138" s="7"/>
      <c r="N138" s="1"/>
    </row>
    <row r="139" spans="2:14" x14ac:dyDescent="0.25">
      <c r="B139" s="15"/>
      <c r="C139" s="46" t="s">
        <v>125</v>
      </c>
      <c r="D139" s="14">
        <v>250</v>
      </c>
      <c r="E139" s="14">
        <v>350</v>
      </c>
      <c r="F139" s="14">
        <v>16.63</v>
      </c>
      <c r="G139" s="14">
        <v>11.03</v>
      </c>
      <c r="H139" s="14">
        <v>24.96</v>
      </c>
      <c r="I139" s="14">
        <v>215.93</v>
      </c>
      <c r="J139" s="14">
        <v>15.03</v>
      </c>
      <c r="K139" s="14">
        <v>98</v>
      </c>
      <c r="L139" s="12" t="s">
        <v>126</v>
      </c>
      <c r="M139" s="7"/>
      <c r="N139" s="1"/>
    </row>
    <row r="140" spans="2:14" x14ac:dyDescent="0.25">
      <c r="B140" s="15"/>
      <c r="C140" s="13" t="s">
        <v>82</v>
      </c>
      <c r="D140" s="14">
        <v>90</v>
      </c>
      <c r="E140" s="14">
        <v>100</v>
      </c>
      <c r="F140" s="14">
        <v>15.02</v>
      </c>
      <c r="G140" s="14">
        <v>13.25</v>
      </c>
      <c r="H140" s="14">
        <v>4.2</v>
      </c>
      <c r="I140" s="14">
        <v>333</v>
      </c>
      <c r="J140" s="14">
        <v>1.53</v>
      </c>
      <c r="K140" s="14">
        <v>246</v>
      </c>
      <c r="L140" s="6" t="s">
        <v>83</v>
      </c>
      <c r="M140" s="7"/>
      <c r="N140" s="1"/>
    </row>
    <row r="141" spans="2:14" x14ac:dyDescent="0.25">
      <c r="B141" s="15"/>
      <c r="C141" s="13" t="s">
        <v>84</v>
      </c>
      <c r="D141" s="14">
        <v>150</v>
      </c>
      <c r="E141" s="14">
        <v>200</v>
      </c>
      <c r="F141" s="14">
        <v>5.94</v>
      </c>
      <c r="G141" s="14">
        <v>5.8</v>
      </c>
      <c r="H141" s="14">
        <v>42.2</v>
      </c>
      <c r="I141" s="14">
        <v>244.8</v>
      </c>
      <c r="J141" s="14"/>
      <c r="K141" s="14">
        <v>302</v>
      </c>
      <c r="L141" s="6" t="s">
        <v>62</v>
      </c>
      <c r="M141" s="7"/>
      <c r="N141" s="1"/>
    </row>
    <row r="142" spans="2:14" x14ac:dyDescent="0.25">
      <c r="B142" s="15"/>
      <c r="C142" s="13" t="s">
        <v>177</v>
      </c>
      <c r="D142" s="5">
        <v>200</v>
      </c>
      <c r="E142" s="5">
        <v>200</v>
      </c>
      <c r="F142" s="5">
        <v>0.2</v>
      </c>
      <c r="G142" s="5">
        <v>0.2</v>
      </c>
      <c r="H142" s="5">
        <v>22.3</v>
      </c>
      <c r="I142" s="5">
        <v>110</v>
      </c>
      <c r="J142" s="5" t="s">
        <v>64</v>
      </c>
      <c r="K142" s="5">
        <v>859</v>
      </c>
      <c r="L142" s="6" t="s">
        <v>181</v>
      </c>
      <c r="M142" s="7"/>
      <c r="N142" s="1"/>
    </row>
    <row r="143" spans="2:14" x14ac:dyDescent="0.25">
      <c r="B143" s="15"/>
      <c r="C143" s="11" t="s">
        <v>38</v>
      </c>
      <c r="D143" s="5">
        <v>80</v>
      </c>
      <c r="E143" s="5">
        <v>120</v>
      </c>
      <c r="F143" s="5">
        <v>8</v>
      </c>
      <c r="G143" s="5">
        <v>1</v>
      </c>
      <c r="H143" s="5">
        <v>40</v>
      </c>
      <c r="I143" s="5">
        <v>188</v>
      </c>
      <c r="J143" s="23"/>
      <c r="K143" s="5" t="s">
        <v>39</v>
      </c>
      <c r="L143" s="12" t="s">
        <v>40</v>
      </c>
      <c r="M143" s="7"/>
      <c r="N143" s="1"/>
    </row>
    <row r="144" spans="2:14" x14ac:dyDescent="0.25">
      <c r="B144" s="15"/>
      <c r="C144" s="47" t="s">
        <v>41</v>
      </c>
      <c r="D144" s="36"/>
      <c r="E144" s="36"/>
      <c r="F144" s="36">
        <f>SUM(F138:F143)</f>
        <v>46.83</v>
      </c>
      <c r="G144" s="40">
        <f>SUM(G138:G143)</f>
        <v>41.35</v>
      </c>
      <c r="H144" s="36">
        <f>SUM(H138:H143)</f>
        <v>142.41000000000003</v>
      </c>
      <c r="I144" s="36">
        <f>SUM(I138:I143)</f>
        <v>1219.73</v>
      </c>
      <c r="J144" s="36">
        <f>SUM(J138:J143)</f>
        <v>20.560000000000002</v>
      </c>
      <c r="K144" s="36"/>
      <c r="L144" s="6"/>
      <c r="M144" s="21">
        <f>100/I148*I144</f>
        <v>51.48864677301566</v>
      </c>
      <c r="N144" s="1"/>
    </row>
    <row r="145" spans="2:14" x14ac:dyDescent="0.25">
      <c r="B145" s="15" t="s">
        <v>98</v>
      </c>
      <c r="C145" s="13" t="s">
        <v>166</v>
      </c>
      <c r="D145" s="5">
        <v>90</v>
      </c>
      <c r="E145" s="5">
        <v>90</v>
      </c>
      <c r="F145" s="5">
        <v>7.56</v>
      </c>
      <c r="G145" s="5">
        <v>13.4</v>
      </c>
      <c r="H145" s="5">
        <v>62.2</v>
      </c>
      <c r="I145" s="5">
        <v>257.8</v>
      </c>
      <c r="J145" s="5">
        <v>0</v>
      </c>
      <c r="K145" s="5">
        <v>426</v>
      </c>
      <c r="L145" s="6" t="s">
        <v>66</v>
      </c>
      <c r="M145" s="7"/>
      <c r="N145" s="1"/>
    </row>
    <row r="146" spans="2:14" x14ac:dyDescent="0.25">
      <c r="B146" s="15"/>
      <c r="C146" s="25" t="s">
        <v>194</v>
      </c>
      <c r="D146" s="14">
        <v>200</v>
      </c>
      <c r="E146" s="14">
        <v>200</v>
      </c>
      <c r="F146" s="14">
        <v>1</v>
      </c>
      <c r="G146" s="14">
        <v>0.2</v>
      </c>
      <c r="H146" s="14">
        <v>20.2</v>
      </c>
      <c r="I146" s="14">
        <v>92</v>
      </c>
      <c r="J146" s="14"/>
      <c r="K146" s="14" t="s">
        <v>24</v>
      </c>
      <c r="L146" s="12" t="s">
        <v>67</v>
      </c>
      <c r="M146" s="7"/>
      <c r="N146" s="1"/>
    </row>
    <row r="147" spans="2:14" x14ac:dyDescent="0.25">
      <c r="B147" s="15"/>
      <c r="C147" s="47" t="s">
        <v>45</v>
      </c>
      <c r="D147" s="36"/>
      <c r="E147" s="36"/>
      <c r="F147" s="36">
        <f>SUM(F145:F146)</f>
        <v>8.5599999999999987</v>
      </c>
      <c r="G147" s="36">
        <f>SUM(G145:G146)</f>
        <v>13.6</v>
      </c>
      <c r="H147" s="36">
        <f>SUM(H145:H146)</f>
        <v>82.4</v>
      </c>
      <c r="I147" s="36">
        <f>SUM(I145:I146)</f>
        <v>349.8</v>
      </c>
      <c r="J147" s="36">
        <f>SUM(J145:J146)</f>
        <v>0</v>
      </c>
      <c r="K147" s="36"/>
      <c r="L147" s="6"/>
      <c r="M147" s="21">
        <f>100/I148*I147</f>
        <v>14.766160249564148</v>
      </c>
      <c r="N147" s="1"/>
    </row>
    <row r="148" spans="2:14" ht="23.25" x14ac:dyDescent="0.25">
      <c r="B148" s="27" t="s">
        <v>128</v>
      </c>
      <c r="C148" s="28"/>
      <c r="D148" s="32"/>
      <c r="E148" s="32"/>
      <c r="F148" s="32">
        <f>F137+F144+F147</f>
        <v>78.05</v>
      </c>
      <c r="G148" s="42">
        <f>G137+G144+G147</f>
        <v>83.77</v>
      </c>
      <c r="H148" s="32">
        <f>H137+H144+H147</f>
        <v>338.20000000000005</v>
      </c>
      <c r="I148" s="32">
        <f>I137+I144+I147</f>
        <v>2368.9300000000003</v>
      </c>
      <c r="J148" s="32">
        <f>J137+J144+J147</f>
        <v>22.000000000000004</v>
      </c>
      <c r="K148" s="32"/>
      <c r="L148" s="6"/>
      <c r="M148" s="10"/>
      <c r="N148" s="1"/>
    </row>
    <row r="149" spans="2:14" x14ac:dyDescent="0.25">
      <c r="B149" s="15"/>
      <c r="C149" s="11" t="s">
        <v>47</v>
      </c>
      <c r="D149" s="14"/>
      <c r="E149" s="14"/>
      <c r="F149" s="14">
        <v>1</v>
      </c>
      <c r="G149" s="14">
        <v>1</v>
      </c>
      <c r="H149" s="14">
        <v>4</v>
      </c>
      <c r="I149" s="14"/>
      <c r="J149" s="14"/>
      <c r="K149" s="14"/>
      <c r="L149" s="12"/>
      <c r="M149" s="7"/>
      <c r="N149" s="1"/>
    </row>
    <row r="150" spans="2:14" x14ac:dyDescent="0.25">
      <c r="B150" s="37" t="s">
        <v>129</v>
      </c>
      <c r="C150" s="38"/>
      <c r="D150" s="39"/>
      <c r="E150" s="39"/>
      <c r="F150" s="39"/>
      <c r="G150" s="39"/>
      <c r="H150" s="39"/>
      <c r="I150" s="39"/>
      <c r="J150" s="39"/>
      <c r="K150" s="39"/>
      <c r="L150" s="6"/>
      <c r="M150" s="10"/>
      <c r="N150" s="1"/>
    </row>
    <row r="151" spans="2:14" x14ac:dyDescent="0.25">
      <c r="B151" s="15" t="s">
        <v>114</v>
      </c>
      <c r="C151" s="11" t="s">
        <v>15</v>
      </c>
      <c r="D151" s="5">
        <v>10</v>
      </c>
      <c r="E151" s="5">
        <v>10</v>
      </c>
      <c r="F151" s="5">
        <v>0</v>
      </c>
      <c r="G151" s="5">
        <v>8.1999999999999993</v>
      </c>
      <c r="H151" s="5">
        <v>0.1</v>
      </c>
      <c r="I151" s="14">
        <v>75</v>
      </c>
      <c r="J151" s="5">
        <v>0</v>
      </c>
      <c r="K151" s="5">
        <v>14</v>
      </c>
      <c r="L151" s="12" t="s">
        <v>16</v>
      </c>
      <c r="M151" s="7"/>
      <c r="N151" s="1"/>
    </row>
    <row r="152" spans="2:14" x14ac:dyDescent="0.25">
      <c r="B152" s="15"/>
      <c r="C152" s="43" t="s">
        <v>171</v>
      </c>
      <c r="D152" s="62">
        <v>100</v>
      </c>
      <c r="E152" s="62">
        <v>100</v>
      </c>
      <c r="F152" s="62">
        <v>6.79</v>
      </c>
      <c r="G152" s="62">
        <v>9.1999999999999993</v>
      </c>
      <c r="H152" s="62">
        <v>3.14</v>
      </c>
      <c r="I152" s="62">
        <v>135.9</v>
      </c>
      <c r="J152" s="62">
        <v>0.78</v>
      </c>
      <c r="K152" s="62">
        <v>210</v>
      </c>
      <c r="L152" s="61" t="s">
        <v>172</v>
      </c>
      <c r="M152" s="44"/>
      <c r="N152" s="1"/>
    </row>
    <row r="153" spans="2:14" ht="23.25" x14ac:dyDescent="0.25">
      <c r="B153" s="15"/>
      <c r="C153" s="25" t="s">
        <v>51</v>
      </c>
      <c r="D153" s="48">
        <v>220</v>
      </c>
      <c r="E153" s="48">
        <v>250</v>
      </c>
      <c r="F153" s="48">
        <v>6</v>
      </c>
      <c r="G153" s="48">
        <v>10</v>
      </c>
      <c r="H153" s="48">
        <v>37.299999999999997</v>
      </c>
      <c r="I153" s="48">
        <v>262.5</v>
      </c>
      <c r="J153" s="48">
        <v>0</v>
      </c>
      <c r="K153" s="48">
        <v>173</v>
      </c>
      <c r="L153" s="12" t="s">
        <v>52</v>
      </c>
      <c r="M153" s="7"/>
      <c r="N153" s="1"/>
    </row>
    <row r="154" spans="2:14" x14ac:dyDescent="0.25">
      <c r="B154" s="15"/>
      <c r="C154" s="11" t="s">
        <v>53</v>
      </c>
      <c r="D154" s="5">
        <v>200</v>
      </c>
      <c r="E154" s="5">
        <v>200</v>
      </c>
      <c r="F154" s="5">
        <v>7.2</v>
      </c>
      <c r="G154" s="5">
        <v>7.3</v>
      </c>
      <c r="H154" s="5">
        <v>23.17</v>
      </c>
      <c r="I154" s="5">
        <v>175</v>
      </c>
      <c r="J154" s="5">
        <v>1.8</v>
      </c>
      <c r="K154" s="5">
        <v>116</v>
      </c>
      <c r="L154" s="6" t="s">
        <v>54</v>
      </c>
      <c r="M154" s="7"/>
      <c r="N154" s="1"/>
    </row>
    <row r="155" spans="2:14" x14ac:dyDescent="0.25">
      <c r="B155" s="15"/>
      <c r="C155" s="11" t="s">
        <v>23</v>
      </c>
      <c r="D155" s="5">
        <v>60</v>
      </c>
      <c r="E155" s="5">
        <v>100</v>
      </c>
      <c r="F155" s="18">
        <v>8</v>
      </c>
      <c r="G155" s="5">
        <v>0.8</v>
      </c>
      <c r="H155" s="5">
        <v>49.2</v>
      </c>
      <c r="I155" s="5">
        <v>235</v>
      </c>
      <c r="J155" s="5"/>
      <c r="K155" s="5" t="s">
        <v>24</v>
      </c>
      <c r="L155" s="12" t="s">
        <v>25</v>
      </c>
      <c r="M155" s="7"/>
      <c r="N155" s="1"/>
    </row>
    <row r="156" spans="2:14" x14ac:dyDescent="0.25">
      <c r="B156" s="15"/>
      <c r="C156" s="19" t="s">
        <v>26</v>
      </c>
      <c r="D156" s="36"/>
      <c r="E156" s="36"/>
      <c r="F156" s="36">
        <f>SUM(F151:F155)</f>
        <v>27.99</v>
      </c>
      <c r="G156" s="36">
        <f>SUM(G151:G155)</f>
        <v>35.499999999999993</v>
      </c>
      <c r="H156" s="36">
        <f>SUM(H151:H155)</f>
        <v>112.91</v>
      </c>
      <c r="I156" s="36">
        <f>SUM(I151:I155)</f>
        <v>883.4</v>
      </c>
      <c r="J156" s="36">
        <f>SUM(J151:J155)</f>
        <v>2.58</v>
      </c>
      <c r="K156" s="36"/>
      <c r="L156" s="6"/>
      <c r="M156" s="21">
        <f>100/I167*I156</f>
        <v>42.227533460803059</v>
      </c>
      <c r="N156" s="1"/>
    </row>
    <row r="157" spans="2:14" x14ac:dyDescent="0.25">
      <c r="B157" s="15" t="s">
        <v>90</v>
      </c>
      <c r="C157" s="11" t="s">
        <v>28</v>
      </c>
      <c r="D157" s="5">
        <v>70</v>
      </c>
      <c r="E157" s="5">
        <v>80</v>
      </c>
      <c r="F157" s="18">
        <v>1.24</v>
      </c>
      <c r="G157" s="5">
        <v>10.14</v>
      </c>
      <c r="H157" s="5">
        <v>7.47</v>
      </c>
      <c r="I157" s="5">
        <v>130</v>
      </c>
      <c r="J157" s="5">
        <v>9.36</v>
      </c>
      <c r="K157" s="5">
        <v>68</v>
      </c>
      <c r="L157" s="12" t="s">
        <v>29</v>
      </c>
      <c r="M157" s="24"/>
      <c r="N157" s="1"/>
    </row>
    <row r="158" spans="2:14" x14ac:dyDescent="0.25">
      <c r="B158" s="15"/>
      <c r="C158" s="13" t="s">
        <v>195</v>
      </c>
      <c r="D158" s="14">
        <v>250</v>
      </c>
      <c r="E158" s="14">
        <v>350</v>
      </c>
      <c r="F158" s="14">
        <v>4.54</v>
      </c>
      <c r="G158" s="14">
        <v>12.76</v>
      </c>
      <c r="H158" s="14">
        <v>23.4</v>
      </c>
      <c r="I158" s="14">
        <v>232.8</v>
      </c>
      <c r="J158" s="14">
        <v>0</v>
      </c>
      <c r="K158" s="14">
        <v>113</v>
      </c>
      <c r="L158" s="6" t="s">
        <v>130</v>
      </c>
      <c r="M158" s="7"/>
      <c r="N158" s="1"/>
    </row>
    <row r="159" spans="2:14" x14ac:dyDescent="0.25">
      <c r="B159" s="15"/>
      <c r="C159" s="11" t="s">
        <v>131</v>
      </c>
      <c r="D159" s="14">
        <v>110</v>
      </c>
      <c r="E159" s="14">
        <v>130</v>
      </c>
      <c r="F159" s="14">
        <v>11.64</v>
      </c>
      <c r="G159" s="14">
        <v>15</v>
      </c>
      <c r="H159" s="14">
        <v>10.8</v>
      </c>
      <c r="I159" s="14">
        <v>90</v>
      </c>
      <c r="J159" s="14">
        <v>0</v>
      </c>
      <c r="K159" s="14">
        <v>228</v>
      </c>
      <c r="L159" s="12" t="s">
        <v>132</v>
      </c>
      <c r="M159" s="7"/>
      <c r="N159" s="1"/>
    </row>
    <row r="160" spans="2:14" x14ac:dyDescent="0.25">
      <c r="B160" s="15"/>
      <c r="C160" s="13" t="s">
        <v>95</v>
      </c>
      <c r="D160" s="14">
        <v>180</v>
      </c>
      <c r="E160" s="14">
        <v>180</v>
      </c>
      <c r="F160" s="17">
        <v>3.6</v>
      </c>
      <c r="G160" s="14">
        <v>7.77</v>
      </c>
      <c r="H160" s="14">
        <v>16.8</v>
      </c>
      <c r="I160" s="14">
        <v>156.6</v>
      </c>
      <c r="J160" s="14">
        <v>20.95</v>
      </c>
      <c r="K160" s="14">
        <v>312</v>
      </c>
      <c r="L160" s="6" t="s">
        <v>46</v>
      </c>
      <c r="M160" s="7"/>
      <c r="N160" s="1"/>
    </row>
    <row r="161" spans="2:14" x14ac:dyDescent="0.25">
      <c r="B161" s="15"/>
      <c r="C161" s="11" t="s">
        <v>162</v>
      </c>
      <c r="D161" s="5">
        <v>200</v>
      </c>
      <c r="E161" s="5">
        <v>200</v>
      </c>
      <c r="F161" s="5">
        <v>0</v>
      </c>
      <c r="G161" s="5">
        <v>0</v>
      </c>
      <c r="H161" s="5">
        <v>26</v>
      </c>
      <c r="I161" s="5">
        <v>106</v>
      </c>
      <c r="J161" s="5">
        <v>1.8</v>
      </c>
      <c r="K161" s="5">
        <v>350</v>
      </c>
      <c r="L161" s="6" t="s">
        <v>37</v>
      </c>
      <c r="M161" s="7"/>
      <c r="N161" s="1"/>
    </row>
    <row r="162" spans="2:14" x14ac:dyDescent="0.25">
      <c r="B162" s="15"/>
      <c r="C162" s="11" t="s">
        <v>38</v>
      </c>
      <c r="D162" s="5">
        <v>80</v>
      </c>
      <c r="E162" s="5">
        <v>120</v>
      </c>
      <c r="F162" s="5">
        <v>8</v>
      </c>
      <c r="G162" s="5">
        <v>1</v>
      </c>
      <c r="H162" s="5">
        <v>40</v>
      </c>
      <c r="I162" s="5">
        <v>188</v>
      </c>
      <c r="J162" s="23"/>
      <c r="K162" s="5" t="s">
        <v>39</v>
      </c>
      <c r="L162" s="6" t="s">
        <v>40</v>
      </c>
      <c r="M162" s="7"/>
      <c r="N162" s="1"/>
    </row>
    <row r="163" spans="2:14" x14ac:dyDescent="0.25">
      <c r="B163" s="15"/>
      <c r="C163" s="19" t="s">
        <v>41</v>
      </c>
      <c r="D163" s="36"/>
      <c r="E163" s="36"/>
      <c r="F163" s="36">
        <f>SUM(F157:F162)</f>
        <v>29.020000000000003</v>
      </c>
      <c r="G163" s="36">
        <f>SUM(G157:G162)</f>
        <v>46.67</v>
      </c>
      <c r="H163" s="36">
        <f>SUM(H157:H162)</f>
        <v>124.47</v>
      </c>
      <c r="I163" s="36">
        <f>SUM(I157:I162)</f>
        <v>903.4</v>
      </c>
      <c r="J163" s="36">
        <f>SUM(J157:J162)</f>
        <v>32.11</v>
      </c>
      <c r="K163" s="36"/>
      <c r="L163" s="12"/>
      <c r="M163" s="21">
        <f>100/I167*I163</f>
        <v>43.183556405353727</v>
      </c>
      <c r="N163" s="1"/>
    </row>
    <row r="164" spans="2:14" x14ac:dyDescent="0.25">
      <c r="B164" s="49" t="s">
        <v>98</v>
      </c>
      <c r="C164" s="11" t="s">
        <v>196</v>
      </c>
      <c r="D164" s="14">
        <v>50</v>
      </c>
      <c r="E164" s="14">
        <v>50</v>
      </c>
      <c r="F164" s="14">
        <v>1.6</v>
      </c>
      <c r="G164" s="14">
        <v>1.4</v>
      </c>
      <c r="H164" s="14">
        <v>40.049999999999997</v>
      </c>
      <c r="I164" s="14">
        <v>179.2</v>
      </c>
      <c r="J164" s="14"/>
      <c r="K164" s="14" t="s">
        <v>24</v>
      </c>
      <c r="L164" s="6" t="s">
        <v>183</v>
      </c>
      <c r="M164" s="24"/>
      <c r="N164" s="1"/>
    </row>
    <row r="165" spans="2:14" x14ac:dyDescent="0.25">
      <c r="B165" s="15"/>
      <c r="C165" s="13" t="s">
        <v>178</v>
      </c>
      <c r="D165" s="5">
        <v>200</v>
      </c>
      <c r="E165" s="5">
        <v>200</v>
      </c>
      <c r="F165" s="18">
        <v>0.38</v>
      </c>
      <c r="G165" s="5">
        <v>0.17</v>
      </c>
      <c r="H165" s="5">
        <v>20.350000000000001</v>
      </c>
      <c r="I165" s="5">
        <v>126</v>
      </c>
      <c r="J165" s="5">
        <v>156</v>
      </c>
      <c r="K165" s="5">
        <v>388</v>
      </c>
      <c r="L165" s="12" t="s">
        <v>44</v>
      </c>
      <c r="M165" s="7"/>
      <c r="N165" s="1"/>
    </row>
    <row r="166" spans="2:14" x14ac:dyDescent="0.25">
      <c r="B166" s="15"/>
      <c r="C166" s="19" t="s">
        <v>45</v>
      </c>
      <c r="D166" s="20"/>
      <c r="E166" s="20"/>
      <c r="F166" s="20">
        <f>SUM(F164:F165)</f>
        <v>1.98</v>
      </c>
      <c r="G166" s="20">
        <f>SUM(G164:G165)</f>
        <v>1.5699999999999998</v>
      </c>
      <c r="H166" s="20">
        <f>SUM(H164:H165)</f>
        <v>60.4</v>
      </c>
      <c r="I166" s="20">
        <f>SUM(I164:I165)</f>
        <v>305.2</v>
      </c>
      <c r="J166" s="20">
        <f>SUM(J164:J165)</f>
        <v>156</v>
      </c>
      <c r="K166" s="26"/>
      <c r="L166" s="12"/>
      <c r="M166" s="21">
        <f>100/I167*I166</f>
        <v>14.588910133843211</v>
      </c>
      <c r="N166" s="1"/>
    </row>
    <row r="167" spans="2:14" ht="23.25" x14ac:dyDescent="0.25">
      <c r="B167" s="27" t="s">
        <v>133</v>
      </c>
      <c r="C167" s="28"/>
      <c r="D167" s="32"/>
      <c r="E167" s="32"/>
      <c r="F167" s="32">
        <f>F156+F163+F166</f>
        <v>58.99</v>
      </c>
      <c r="G167" s="32">
        <f>G156+G163+G166</f>
        <v>83.739999999999981</v>
      </c>
      <c r="H167" s="32">
        <f>H156+H163+H166</f>
        <v>297.77999999999997</v>
      </c>
      <c r="I167" s="32">
        <f>I156+I163+I166</f>
        <v>2092</v>
      </c>
      <c r="J167" s="32"/>
      <c r="K167" s="32"/>
      <c r="L167" s="6"/>
      <c r="M167" s="10"/>
      <c r="N167" s="1"/>
    </row>
    <row r="168" spans="2:14" x14ac:dyDescent="0.25">
      <c r="B168" s="15"/>
      <c r="C168" s="11" t="s">
        <v>47</v>
      </c>
      <c r="D168" s="14"/>
      <c r="E168" s="14"/>
      <c r="F168" s="14">
        <v>1</v>
      </c>
      <c r="G168" s="14">
        <v>1</v>
      </c>
      <c r="H168" s="14">
        <v>4</v>
      </c>
      <c r="I168" s="14"/>
      <c r="J168" s="14"/>
      <c r="K168" s="14"/>
      <c r="L168" s="12"/>
      <c r="M168" s="7"/>
      <c r="N168" s="1"/>
    </row>
    <row r="169" spans="2:14" x14ac:dyDescent="0.25">
      <c r="B169" s="37" t="s">
        <v>134</v>
      </c>
      <c r="C169" s="30"/>
      <c r="D169" s="39"/>
      <c r="E169" s="39"/>
      <c r="F169" s="39"/>
      <c r="G169" s="39"/>
      <c r="H169" s="39"/>
      <c r="I169" s="39"/>
      <c r="J169" s="39"/>
      <c r="K169" s="39"/>
      <c r="L169" s="6"/>
      <c r="M169" s="10"/>
      <c r="N169" s="1"/>
    </row>
    <row r="170" spans="2:14" x14ac:dyDescent="0.25">
      <c r="B170" s="15" t="s">
        <v>114</v>
      </c>
      <c r="C170" s="11" t="s">
        <v>15</v>
      </c>
      <c r="D170" s="5">
        <v>10</v>
      </c>
      <c r="E170" s="5">
        <v>10</v>
      </c>
      <c r="F170" s="5">
        <v>0</v>
      </c>
      <c r="G170" s="5">
        <v>8.1999999999999993</v>
      </c>
      <c r="H170" s="5">
        <v>0.1</v>
      </c>
      <c r="I170" s="5">
        <v>75</v>
      </c>
      <c r="J170" s="5"/>
      <c r="K170" s="5">
        <v>14</v>
      </c>
      <c r="L170" s="12" t="s">
        <v>16</v>
      </c>
      <c r="M170" s="7"/>
      <c r="N170" s="1"/>
    </row>
    <row r="171" spans="2:14" x14ac:dyDescent="0.25">
      <c r="B171" s="50"/>
      <c r="C171" s="11" t="s">
        <v>49</v>
      </c>
      <c r="D171" s="5">
        <v>70</v>
      </c>
      <c r="E171" s="5">
        <v>80</v>
      </c>
      <c r="F171" s="5">
        <v>10.199999999999999</v>
      </c>
      <c r="G171" s="5">
        <v>5.0999999999999996</v>
      </c>
      <c r="H171" s="5">
        <v>11.2</v>
      </c>
      <c r="I171" s="5">
        <v>204.8</v>
      </c>
      <c r="J171" s="5">
        <v>2.6</v>
      </c>
      <c r="K171" s="5"/>
      <c r="L171" s="6" t="s">
        <v>50</v>
      </c>
      <c r="M171" s="24"/>
      <c r="N171" s="1"/>
    </row>
    <row r="172" spans="2:14" x14ac:dyDescent="0.25">
      <c r="B172" s="15"/>
      <c r="C172" s="13" t="s">
        <v>76</v>
      </c>
      <c r="D172" s="14">
        <v>220</v>
      </c>
      <c r="E172" s="14">
        <v>250</v>
      </c>
      <c r="F172" s="14">
        <v>14</v>
      </c>
      <c r="G172" s="14">
        <v>12.5</v>
      </c>
      <c r="H172" s="14">
        <v>67.099999999999994</v>
      </c>
      <c r="I172" s="14">
        <v>438.6</v>
      </c>
      <c r="J172" s="14">
        <v>0</v>
      </c>
      <c r="K172" s="14">
        <v>349</v>
      </c>
      <c r="L172" s="12" t="s">
        <v>77</v>
      </c>
      <c r="M172" s="7"/>
      <c r="N172" s="1"/>
    </row>
    <row r="173" spans="2:14" x14ac:dyDescent="0.25">
      <c r="B173" s="15"/>
      <c r="C173" s="11" t="s">
        <v>165</v>
      </c>
      <c r="D173" s="5">
        <v>200</v>
      </c>
      <c r="E173" s="5">
        <v>200</v>
      </c>
      <c r="F173" s="5">
        <v>1.4</v>
      </c>
      <c r="G173" s="5">
        <v>16.399999999999999</v>
      </c>
      <c r="H173" s="5">
        <v>16.399999999999999</v>
      </c>
      <c r="I173" s="5">
        <v>86</v>
      </c>
      <c r="J173" s="5">
        <v>0</v>
      </c>
      <c r="K173" s="5">
        <v>945</v>
      </c>
      <c r="L173" s="6" t="s">
        <v>180</v>
      </c>
      <c r="M173" s="7"/>
      <c r="N173" s="1"/>
    </row>
    <row r="174" spans="2:14" x14ac:dyDescent="0.25">
      <c r="B174" s="15"/>
      <c r="C174" s="11" t="s">
        <v>23</v>
      </c>
      <c r="D174" s="5">
        <v>60</v>
      </c>
      <c r="E174" s="5">
        <v>100</v>
      </c>
      <c r="F174" s="18">
        <v>8</v>
      </c>
      <c r="G174" s="5">
        <v>0.8</v>
      </c>
      <c r="H174" s="5">
        <v>49.2</v>
      </c>
      <c r="I174" s="5">
        <v>235</v>
      </c>
      <c r="J174" s="5"/>
      <c r="K174" s="5" t="s">
        <v>24</v>
      </c>
      <c r="L174" s="12" t="s">
        <v>25</v>
      </c>
      <c r="M174" s="7"/>
      <c r="N174" s="1"/>
    </row>
    <row r="175" spans="2:14" x14ac:dyDescent="0.25">
      <c r="B175" s="15"/>
      <c r="C175" s="19" t="s">
        <v>26</v>
      </c>
      <c r="D175" s="36"/>
      <c r="E175" s="36"/>
      <c r="F175" s="36">
        <f>SUM(F171:F174)</f>
        <v>33.599999999999994</v>
      </c>
      <c r="G175" s="36">
        <f>SUM(G171:G174)</f>
        <v>34.799999999999997</v>
      </c>
      <c r="H175" s="36">
        <f>SUM(H171:H174)</f>
        <v>143.89999999999998</v>
      </c>
      <c r="I175" s="36">
        <f>SUM(I171:I174)</f>
        <v>964.40000000000009</v>
      </c>
      <c r="J175" s="36">
        <f>SUM(J171:J174)</f>
        <v>2.6</v>
      </c>
      <c r="K175" s="36"/>
      <c r="L175" s="6"/>
      <c r="M175" s="21">
        <f>100/I186*I175</f>
        <v>38.424453953606978</v>
      </c>
      <c r="N175" s="1"/>
    </row>
    <row r="176" spans="2:14" ht="23.25" x14ac:dyDescent="0.25">
      <c r="B176" s="15" t="s">
        <v>90</v>
      </c>
      <c r="C176" s="11" t="s">
        <v>135</v>
      </c>
      <c r="D176" s="51">
        <v>70</v>
      </c>
      <c r="E176" s="51">
        <v>80</v>
      </c>
      <c r="F176" s="51">
        <v>20.010000000000002</v>
      </c>
      <c r="G176" s="52">
        <v>8.1300000000000008</v>
      </c>
      <c r="H176" s="51">
        <v>6.46</v>
      </c>
      <c r="I176" s="51">
        <v>107</v>
      </c>
      <c r="J176" s="51">
        <v>6.9</v>
      </c>
      <c r="K176" s="51">
        <v>60</v>
      </c>
      <c r="L176" s="12" t="s">
        <v>136</v>
      </c>
      <c r="M176" s="53"/>
      <c r="N176" s="1"/>
    </row>
    <row r="177" spans="2:14" x14ac:dyDescent="0.25">
      <c r="B177" s="15"/>
      <c r="C177" s="11" t="s">
        <v>57</v>
      </c>
      <c r="D177" s="5">
        <v>250</v>
      </c>
      <c r="E177" s="5">
        <v>350</v>
      </c>
      <c r="F177" s="5">
        <v>6.6</v>
      </c>
      <c r="G177" s="5">
        <v>11</v>
      </c>
      <c r="H177" s="5">
        <v>28.8</v>
      </c>
      <c r="I177" s="5">
        <v>261.70999999999998</v>
      </c>
      <c r="J177" s="5">
        <v>11.2</v>
      </c>
      <c r="K177" s="5">
        <v>96</v>
      </c>
      <c r="L177" s="6" t="s">
        <v>58</v>
      </c>
      <c r="M177" s="7"/>
      <c r="N177" s="1"/>
    </row>
    <row r="178" spans="2:14" x14ac:dyDescent="0.25">
      <c r="B178" s="15"/>
      <c r="C178" s="13" t="s">
        <v>59</v>
      </c>
      <c r="D178" s="5">
        <v>110</v>
      </c>
      <c r="E178" s="5">
        <v>130</v>
      </c>
      <c r="F178" s="5">
        <v>22.4</v>
      </c>
      <c r="G178" s="5">
        <v>18.23</v>
      </c>
      <c r="H178" s="5">
        <v>7.03</v>
      </c>
      <c r="I178" s="5">
        <v>281.25</v>
      </c>
      <c r="J178" s="5">
        <v>0.68</v>
      </c>
      <c r="K178" s="5">
        <v>290</v>
      </c>
      <c r="L178" s="12" t="s">
        <v>60</v>
      </c>
      <c r="M178" s="7"/>
      <c r="N178" s="1"/>
    </row>
    <row r="179" spans="2:14" x14ac:dyDescent="0.25">
      <c r="B179" s="4"/>
      <c r="C179" s="13" t="s">
        <v>61</v>
      </c>
      <c r="D179" s="5">
        <v>150</v>
      </c>
      <c r="E179" s="5">
        <v>200</v>
      </c>
      <c r="F179" s="5">
        <v>4.8</v>
      </c>
      <c r="G179" s="5">
        <v>5.76</v>
      </c>
      <c r="H179" s="5">
        <v>50.04</v>
      </c>
      <c r="I179" s="5">
        <v>284</v>
      </c>
      <c r="J179" s="5">
        <v>0</v>
      </c>
      <c r="K179" s="5">
        <v>302</v>
      </c>
      <c r="L179" s="6" t="s">
        <v>62</v>
      </c>
      <c r="M179" s="7"/>
      <c r="N179" s="1"/>
    </row>
    <row r="180" spans="2:14" x14ac:dyDescent="0.25">
      <c r="B180" s="15"/>
      <c r="C180" s="13" t="s">
        <v>127</v>
      </c>
      <c r="D180" s="5">
        <v>200</v>
      </c>
      <c r="E180" s="5">
        <v>200</v>
      </c>
      <c r="F180" s="5">
        <v>0.51</v>
      </c>
      <c r="G180" s="5">
        <v>0</v>
      </c>
      <c r="H180" s="5">
        <v>25.23</v>
      </c>
      <c r="I180" s="5">
        <v>103</v>
      </c>
      <c r="J180" s="5" t="s">
        <v>64</v>
      </c>
      <c r="K180" s="5">
        <v>349</v>
      </c>
      <c r="L180" s="12" t="s">
        <v>139</v>
      </c>
      <c r="M180" s="7"/>
      <c r="N180" s="1"/>
    </row>
    <row r="181" spans="2:14" x14ac:dyDescent="0.25">
      <c r="B181" s="15"/>
      <c r="C181" s="11" t="s">
        <v>38</v>
      </c>
      <c r="D181" s="5">
        <v>80</v>
      </c>
      <c r="E181" s="5">
        <v>120</v>
      </c>
      <c r="F181" s="5">
        <v>8</v>
      </c>
      <c r="G181" s="5">
        <v>1</v>
      </c>
      <c r="H181" s="5">
        <v>40</v>
      </c>
      <c r="I181" s="5">
        <v>188</v>
      </c>
      <c r="J181" s="23"/>
      <c r="K181" s="5" t="s">
        <v>39</v>
      </c>
      <c r="L181" s="6" t="s">
        <v>40</v>
      </c>
      <c r="M181" s="7"/>
      <c r="N181" s="1"/>
    </row>
    <row r="182" spans="2:14" x14ac:dyDescent="0.25">
      <c r="B182" s="15"/>
      <c r="C182" s="19" t="s">
        <v>41</v>
      </c>
      <c r="D182" s="36"/>
      <c r="E182" s="36"/>
      <c r="F182" s="36">
        <f>SUM(F176:F181)</f>
        <v>62.319999999999993</v>
      </c>
      <c r="G182" s="40">
        <f>SUM(G176:G181)</f>
        <v>44.12</v>
      </c>
      <c r="H182" s="36">
        <f>SUM(H176:H181)</f>
        <v>157.56</v>
      </c>
      <c r="I182" s="36">
        <f>SUM(I176:I181)</f>
        <v>1224.96</v>
      </c>
      <c r="J182" s="36">
        <f>SUM(J176:J181)</f>
        <v>18.78</v>
      </c>
      <c r="K182" s="36"/>
      <c r="L182" s="12"/>
      <c r="M182" s="21">
        <f>100/I186*I182</f>
        <v>48.805909492959763</v>
      </c>
      <c r="N182" s="1"/>
    </row>
    <row r="183" spans="2:14" x14ac:dyDescent="0.25">
      <c r="B183" s="15" t="s">
        <v>98</v>
      </c>
      <c r="C183" s="13" t="s">
        <v>173</v>
      </c>
      <c r="D183" s="14">
        <v>50</v>
      </c>
      <c r="E183" s="14">
        <v>90</v>
      </c>
      <c r="F183" s="14">
        <v>5.9</v>
      </c>
      <c r="G183" s="14">
        <v>5.9</v>
      </c>
      <c r="H183" s="14">
        <v>29.8</v>
      </c>
      <c r="I183" s="14">
        <v>207.5</v>
      </c>
      <c r="J183" s="14">
        <v>7</v>
      </c>
      <c r="K183" s="14">
        <v>406</v>
      </c>
      <c r="L183" s="6" t="s">
        <v>111</v>
      </c>
      <c r="M183" s="7"/>
      <c r="N183" s="1"/>
    </row>
    <row r="184" spans="2:14" x14ac:dyDescent="0.25">
      <c r="B184" s="15"/>
      <c r="C184" s="13" t="s">
        <v>163</v>
      </c>
      <c r="D184" s="14">
        <v>200</v>
      </c>
      <c r="E184" s="14">
        <v>200</v>
      </c>
      <c r="F184" s="14" t="s">
        <v>164</v>
      </c>
      <c r="G184" s="14">
        <v>0</v>
      </c>
      <c r="H184" s="14">
        <v>28.26</v>
      </c>
      <c r="I184" s="14">
        <v>113</v>
      </c>
      <c r="J184" s="14">
        <v>0.69</v>
      </c>
      <c r="K184" s="14">
        <v>348</v>
      </c>
      <c r="L184" s="12"/>
      <c r="M184" s="7"/>
      <c r="N184" s="1"/>
    </row>
    <row r="185" spans="2:14" x14ac:dyDescent="0.25">
      <c r="B185" s="15"/>
      <c r="C185" s="19" t="s">
        <v>45</v>
      </c>
      <c r="D185" s="36"/>
      <c r="E185" s="36"/>
      <c r="F185" s="36">
        <f>SUM(F183:F184)</f>
        <v>5.9</v>
      </c>
      <c r="G185" s="36">
        <f>SUM(G183:G184)</f>
        <v>5.9</v>
      </c>
      <c r="H185" s="36">
        <f>SUM(H183:H184)</f>
        <v>58.06</v>
      </c>
      <c r="I185" s="36">
        <f>SUM(I183:I184)</f>
        <v>320.5</v>
      </c>
      <c r="J185" s="36">
        <f>SUM(J183:J184)</f>
        <v>7.6899999999999995</v>
      </c>
      <c r="K185" s="36"/>
      <c r="L185" s="12"/>
      <c r="M185" s="21">
        <f>100/I186*I185</f>
        <v>12.769636553433259</v>
      </c>
      <c r="N185" s="1"/>
    </row>
    <row r="186" spans="2:14" ht="23.25" x14ac:dyDescent="0.25">
      <c r="B186" s="27" t="s">
        <v>140</v>
      </c>
      <c r="C186" s="28"/>
      <c r="D186" s="32"/>
      <c r="E186" s="32"/>
      <c r="F186" s="32">
        <f>F175+F182+F185</f>
        <v>101.82</v>
      </c>
      <c r="G186" s="42">
        <f>G175+G182+G185</f>
        <v>84.82</v>
      </c>
      <c r="H186" s="32">
        <f>H175+H182+H185</f>
        <v>359.52</v>
      </c>
      <c r="I186" s="32">
        <f>I175+I182+I185</f>
        <v>2509.86</v>
      </c>
      <c r="J186" s="32">
        <f>J175+J182+J185</f>
        <v>29.07</v>
      </c>
      <c r="K186" s="32"/>
      <c r="L186" s="12"/>
      <c r="M186" s="10"/>
      <c r="N186" s="1"/>
    </row>
    <row r="187" spans="2:14" x14ac:dyDescent="0.25">
      <c r="B187" s="15"/>
      <c r="C187" s="11" t="s">
        <v>47</v>
      </c>
      <c r="D187" s="14"/>
      <c r="E187" s="14"/>
      <c r="F187" s="14">
        <v>1</v>
      </c>
      <c r="G187" s="14">
        <v>1</v>
      </c>
      <c r="H187" s="14">
        <v>4</v>
      </c>
      <c r="I187" s="14"/>
      <c r="J187" s="14"/>
      <c r="K187" s="14"/>
      <c r="L187" s="6"/>
      <c r="M187" s="7"/>
      <c r="N187" s="1"/>
    </row>
    <row r="188" spans="2:14" x14ac:dyDescent="0.25">
      <c r="B188" s="37" t="s">
        <v>141</v>
      </c>
      <c r="C188" s="30"/>
      <c r="D188" s="39"/>
      <c r="E188" s="39"/>
      <c r="F188" s="39"/>
      <c r="G188" s="39"/>
      <c r="H188" s="39"/>
      <c r="I188" s="39"/>
      <c r="J188" s="39"/>
      <c r="K188" s="39"/>
      <c r="L188" s="12"/>
      <c r="M188" s="10"/>
      <c r="N188" s="1"/>
    </row>
    <row r="189" spans="2:14" x14ac:dyDescent="0.25">
      <c r="B189" s="15" t="s">
        <v>114</v>
      </c>
      <c r="C189" s="11" t="s">
        <v>15</v>
      </c>
      <c r="D189" s="5">
        <v>10</v>
      </c>
      <c r="E189" s="5">
        <v>10</v>
      </c>
      <c r="F189" s="5">
        <v>0</v>
      </c>
      <c r="G189" s="5">
        <v>8.1999999999999993</v>
      </c>
      <c r="H189" s="5">
        <v>0.1</v>
      </c>
      <c r="I189" s="14">
        <v>75</v>
      </c>
      <c r="J189" s="5">
        <v>0</v>
      </c>
      <c r="K189" s="5">
        <v>14</v>
      </c>
      <c r="L189" s="6" t="s">
        <v>16</v>
      </c>
      <c r="M189" s="7"/>
      <c r="N189" s="1"/>
    </row>
    <row r="190" spans="2:14" x14ac:dyDescent="0.25">
      <c r="B190" s="15"/>
      <c r="C190" s="13" t="s">
        <v>17</v>
      </c>
      <c r="D190" s="14">
        <v>15</v>
      </c>
      <c r="E190" s="14">
        <v>20</v>
      </c>
      <c r="F190" s="14">
        <v>4.6399999999999997</v>
      </c>
      <c r="G190" s="14">
        <v>5.9</v>
      </c>
      <c r="H190" s="14">
        <v>0</v>
      </c>
      <c r="I190" s="14">
        <v>72.8</v>
      </c>
      <c r="J190" s="14">
        <v>0.14000000000000001</v>
      </c>
      <c r="K190" s="14">
        <v>15</v>
      </c>
      <c r="L190" s="6" t="s">
        <v>18</v>
      </c>
      <c r="M190" s="7"/>
      <c r="N190" s="1"/>
    </row>
    <row r="191" spans="2:14" x14ac:dyDescent="0.25">
      <c r="B191" s="15"/>
      <c r="C191" s="11" t="s">
        <v>19</v>
      </c>
      <c r="D191" s="16">
        <v>220</v>
      </c>
      <c r="E191" s="14">
        <v>250</v>
      </c>
      <c r="F191" s="17">
        <v>6.5</v>
      </c>
      <c r="G191" s="14">
        <v>10.199999999999999</v>
      </c>
      <c r="H191" s="14">
        <v>38.6</v>
      </c>
      <c r="I191" s="14">
        <v>271.39999999999998</v>
      </c>
      <c r="J191" s="14"/>
      <c r="K191" s="14">
        <v>173</v>
      </c>
      <c r="L191" s="12" t="s">
        <v>20</v>
      </c>
      <c r="M191" s="7"/>
      <c r="N191" s="1"/>
    </row>
    <row r="192" spans="2:14" x14ac:dyDescent="0.25">
      <c r="B192" s="15"/>
      <c r="C192" s="11" t="s">
        <v>21</v>
      </c>
      <c r="D192" s="5">
        <v>200</v>
      </c>
      <c r="E192" s="5">
        <v>200</v>
      </c>
      <c r="F192" s="5">
        <v>3.52</v>
      </c>
      <c r="G192" s="5">
        <v>3.72</v>
      </c>
      <c r="H192" s="5">
        <v>25.49</v>
      </c>
      <c r="I192" s="5">
        <v>145.19999999999999</v>
      </c>
      <c r="J192" s="5">
        <v>1.3</v>
      </c>
      <c r="K192" s="5">
        <v>959</v>
      </c>
      <c r="L192" s="12" t="s">
        <v>22</v>
      </c>
      <c r="M192" s="7"/>
      <c r="N192" s="1"/>
    </row>
    <row r="193" spans="2:14" x14ac:dyDescent="0.25">
      <c r="B193" s="15"/>
      <c r="C193" s="11" t="s">
        <v>23</v>
      </c>
      <c r="D193" s="5">
        <v>60</v>
      </c>
      <c r="E193" s="5">
        <v>100</v>
      </c>
      <c r="F193" s="18">
        <v>8</v>
      </c>
      <c r="G193" s="5">
        <v>0.8</v>
      </c>
      <c r="H193" s="5">
        <v>49.2</v>
      </c>
      <c r="I193" s="5">
        <v>235</v>
      </c>
      <c r="J193" s="5"/>
      <c r="K193" s="5" t="s">
        <v>24</v>
      </c>
      <c r="L193" s="6" t="s">
        <v>25</v>
      </c>
      <c r="M193" s="10"/>
      <c r="N193" s="1"/>
    </row>
    <row r="194" spans="2:14" x14ac:dyDescent="0.25">
      <c r="B194" s="15"/>
      <c r="C194" s="47" t="s">
        <v>26</v>
      </c>
      <c r="D194" s="36"/>
      <c r="E194" s="36"/>
      <c r="F194" s="36">
        <f>SUM(F189:F193)</f>
        <v>22.66</v>
      </c>
      <c r="G194" s="36">
        <f>SUM(G189:G193)</f>
        <v>28.819999999999997</v>
      </c>
      <c r="H194" s="36">
        <f>SUM(H189:H193)</f>
        <v>113.39</v>
      </c>
      <c r="I194" s="36">
        <f>SUM(I189:I193)</f>
        <v>799.4</v>
      </c>
      <c r="J194" s="36">
        <f>SUM(J189:J193)</f>
        <v>1.44</v>
      </c>
      <c r="K194" s="36"/>
      <c r="L194" s="12"/>
      <c r="M194" s="21">
        <f>100/I206*I194</f>
        <v>34.958215443012506</v>
      </c>
      <c r="N194" s="1"/>
    </row>
    <row r="195" spans="2:14" x14ac:dyDescent="0.25">
      <c r="B195" s="15" t="s">
        <v>90</v>
      </c>
      <c r="C195" s="13" t="s">
        <v>142</v>
      </c>
      <c r="D195" s="14">
        <v>70</v>
      </c>
      <c r="E195" s="14">
        <v>80</v>
      </c>
      <c r="F195" s="14">
        <v>1.56</v>
      </c>
      <c r="G195" s="14">
        <v>9.6999999999999993</v>
      </c>
      <c r="H195" s="14">
        <v>10.050000000000001</v>
      </c>
      <c r="I195" s="14">
        <v>133.19999999999999</v>
      </c>
      <c r="J195" s="14">
        <v>11.16</v>
      </c>
      <c r="K195" s="14">
        <v>52</v>
      </c>
      <c r="L195" s="6" t="s">
        <v>143</v>
      </c>
      <c r="M195" s="7"/>
      <c r="N195" s="1"/>
    </row>
    <row r="196" spans="2:14" x14ac:dyDescent="0.25">
      <c r="B196" s="15"/>
      <c r="C196" s="11" t="s">
        <v>197</v>
      </c>
      <c r="D196" s="14">
        <v>250</v>
      </c>
      <c r="E196" s="14">
        <v>350</v>
      </c>
      <c r="F196" s="14">
        <v>18.600000000000001</v>
      </c>
      <c r="G196" s="14">
        <v>12.01</v>
      </c>
      <c r="H196" s="14">
        <v>28.59</v>
      </c>
      <c r="I196" s="14">
        <v>221.26</v>
      </c>
      <c r="J196" s="14">
        <v>11.98</v>
      </c>
      <c r="K196" s="14">
        <v>71</v>
      </c>
      <c r="L196" s="12" t="s">
        <v>144</v>
      </c>
      <c r="M196" s="7"/>
      <c r="N196" s="1"/>
    </row>
    <row r="197" spans="2:14" x14ac:dyDescent="0.25">
      <c r="B197" s="15"/>
      <c r="C197" s="13" t="s">
        <v>137</v>
      </c>
      <c r="D197" s="14"/>
      <c r="E197" s="14">
        <v>80</v>
      </c>
      <c r="F197" s="14" t="s">
        <v>168</v>
      </c>
      <c r="G197" s="14">
        <v>14.59</v>
      </c>
      <c r="H197" s="17">
        <v>2.19</v>
      </c>
      <c r="I197" s="14">
        <v>202.67</v>
      </c>
      <c r="J197" s="14">
        <v>0.39</v>
      </c>
      <c r="K197" s="14">
        <v>250</v>
      </c>
      <c r="L197" s="6" t="s">
        <v>138</v>
      </c>
      <c r="M197" s="7"/>
      <c r="N197" s="1"/>
    </row>
    <row r="198" spans="2:14" x14ac:dyDescent="0.25">
      <c r="B198" s="15"/>
      <c r="C198" s="13" t="s">
        <v>96</v>
      </c>
      <c r="D198" s="14">
        <v>30</v>
      </c>
      <c r="E198" s="14">
        <v>30</v>
      </c>
      <c r="F198" s="14">
        <v>0.56999999999999995</v>
      </c>
      <c r="G198" s="14">
        <v>1.56</v>
      </c>
      <c r="H198" s="14">
        <v>1.71</v>
      </c>
      <c r="I198" s="14">
        <v>23.4</v>
      </c>
      <c r="J198" s="14"/>
      <c r="K198" s="14">
        <v>330</v>
      </c>
      <c r="L198" s="12" t="s">
        <v>97</v>
      </c>
      <c r="M198" s="7"/>
      <c r="N198" s="1"/>
    </row>
    <row r="199" spans="2:14" x14ac:dyDescent="0.25">
      <c r="B199" s="15"/>
      <c r="C199" s="13" t="s">
        <v>84</v>
      </c>
      <c r="D199" s="14">
        <v>150</v>
      </c>
      <c r="E199" s="14">
        <v>200</v>
      </c>
      <c r="F199" s="14">
        <v>5.94</v>
      </c>
      <c r="G199" s="14">
        <v>5.8</v>
      </c>
      <c r="H199" s="14">
        <v>42.2</v>
      </c>
      <c r="I199" s="14">
        <v>244.8</v>
      </c>
      <c r="J199" s="14"/>
      <c r="K199" s="14">
        <v>302</v>
      </c>
      <c r="L199" s="6" t="s">
        <v>62</v>
      </c>
      <c r="M199" s="7"/>
      <c r="N199" s="1"/>
    </row>
    <row r="200" spans="2:14" x14ac:dyDescent="0.25">
      <c r="B200" s="15"/>
      <c r="C200" s="11" t="s">
        <v>110</v>
      </c>
      <c r="D200" s="5">
        <v>200</v>
      </c>
      <c r="E200" s="5">
        <v>200</v>
      </c>
      <c r="F200" s="5">
        <v>1.2</v>
      </c>
      <c r="G200" s="5">
        <v>0</v>
      </c>
      <c r="H200" s="5">
        <v>27.6</v>
      </c>
      <c r="I200" s="5">
        <v>111</v>
      </c>
      <c r="J200" s="5">
        <v>0.92</v>
      </c>
      <c r="K200" s="5">
        <v>350</v>
      </c>
      <c r="L200" s="12" t="s">
        <v>37</v>
      </c>
      <c r="M200" s="7"/>
      <c r="N200" s="1"/>
    </row>
    <row r="201" spans="2:14" x14ac:dyDescent="0.25">
      <c r="B201" s="15"/>
      <c r="C201" s="11" t="s">
        <v>38</v>
      </c>
      <c r="D201" s="5">
        <v>80</v>
      </c>
      <c r="E201" s="5">
        <v>120</v>
      </c>
      <c r="F201" s="5">
        <v>8</v>
      </c>
      <c r="G201" s="5">
        <v>1</v>
      </c>
      <c r="H201" s="5">
        <v>40</v>
      </c>
      <c r="I201" s="5">
        <v>188</v>
      </c>
      <c r="J201" s="23"/>
      <c r="K201" s="5" t="s">
        <v>39</v>
      </c>
      <c r="L201" s="6"/>
      <c r="M201" s="10"/>
      <c r="N201" s="1"/>
    </row>
    <row r="202" spans="2:14" x14ac:dyDescent="0.25">
      <c r="B202" s="15"/>
      <c r="C202" s="19" t="s">
        <v>41</v>
      </c>
      <c r="D202" s="36"/>
      <c r="E202" s="36"/>
      <c r="F202" s="36">
        <f>SUM(F195:F201)</f>
        <v>35.870000000000005</v>
      </c>
      <c r="G202" s="36">
        <f>SUM(G195:G201)</f>
        <v>44.66</v>
      </c>
      <c r="H202" s="36">
        <f>SUM(H195:H201)</f>
        <v>152.34</v>
      </c>
      <c r="I202" s="36">
        <f>SUM(I195:I201)</f>
        <v>1124.33</v>
      </c>
      <c r="J202" s="36">
        <f>SUM(J195:J201)</f>
        <v>24.450000000000003</v>
      </c>
      <c r="K202" s="36"/>
      <c r="L202" s="12"/>
      <c r="M202" s="21">
        <f>100/I206*I202</f>
        <v>49.167588652792411</v>
      </c>
      <c r="N202" s="1"/>
    </row>
    <row r="203" spans="2:14" x14ac:dyDescent="0.25">
      <c r="B203" s="15" t="s">
        <v>98</v>
      </c>
      <c r="C203" s="13" t="s">
        <v>176</v>
      </c>
      <c r="D203" s="14">
        <v>90</v>
      </c>
      <c r="E203" s="14">
        <v>90</v>
      </c>
      <c r="F203" s="14">
        <v>10</v>
      </c>
      <c r="G203" s="14">
        <v>15</v>
      </c>
      <c r="H203" s="14">
        <v>95</v>
      </c>
      <c r="I203" s="14">
        <v>271</v>
      </c>
      <c r="J203" s="14">
        <v>0.6</v>
      </c>
      <c r="K203" s="14">
        <v>112</v>
      </c>
      <c r="L203" s="6" t="s">
        <v>85</v>
      </c>
      <c r="M203" s="7"/>
      <c r="N203" s="1"/>
    </row>
    <row r="204" spans="2:14" x14ac:dyDescent="0.25">
      <c r="B204" s="15"/>
      <c r="C204" s="25" t="s">
        <v>191</v>
      </c>
      <c r="D204" s="14">
        <v>200</v>
      </c>
      <c r="E204" s="14">
        <v>200</v>
      </c>
      <c r="F204" s="14">
        <v>1</v>
      </c>
      <c r="G204" s="14">
        <v>0.2</v>
      </c>
      <c r="H204" s="14">
        <v>20.2</v>
      </c>
      <c r="I204" s="14">
        <v>92</v>
      </c>
      <c r="J204" s="14"/>
      <c r="K204" s="14" t="s">
        <v>24</v>
      </c>
      <c r="L204" s="12" t="s">
        <v>67</v>
      </c>
      <c r="M204" s="7"/>
      <c r="N204" s="1"/>
    </row>
    <row r="205" spans="2:14" x14ac:dyDescent="0.25">
      <c r="B205" s="15"/>
      <c r="C205" s="19" t="s">
        <v>45</v>
      </c>
      <c r="D205" s="36"/>
      <c r="E205" s="36"/>
      <c r="F205" s="36">
        <f>SUM(F203:F204)</f>
        <v>11</v>
      </c>
      <c r="G205" s="36">
        <f>SUM(G203:G204)</f>
        <v>15.2</v>
      </c>
      <c r="H205" s="36">
        <f>SUM(H203:H204)</f>
        <v>115.2</v>
      </c>
      <c r="I205" s="36">
        <f>SUM(I203:I204)</f>
        <v>363</v>
      </c>
      <c r="J205" s="36">
        <f>SUM(J203:J204)</f>
        <v>0.6</v>
      </c>
      <c r="K205" s="36"/>
      <c r="L205" s="6"/>
      <c r="M205" s="21">
        <f>100/I206*I205</f>
        <v>15.874195904195073</v>
      </c>
      <c r="N205" s="1"/>
    </row>
    <row r="206" spans="2:14" ht="23.25" x14ac:dyDescent="0.25">
      <c r="B206" s="27" t="s">
        <v>147</v>
      </c>
      <c r="C206" s="28"/>
      <c r="D206" s="32"/>
      <c r="E206" s="32"/>
      <c r="F206" s="32">
        <f>F194+F202+F205</f>
        <v>69.53</v>
      </c>
      <c r="G206" s="32">
        <f>G194+G202+G205</f>
        <v>88.679999999999993</v>
      </c>
      <c r="H206" s="32">
        <f>H194+H202+H205</f>
        <v>380.93</v>
      </c>
      <c r="I206" s="32">
        <f>I194+I202+I205</f>
        <v>2286.73</v>
      </c>
      <c r="J206" s="32"/>
      <c r="K206" s="32"/>
      <c r="L206" s="12"/>
      <c r="M206" s="10"/>
      <c r="N206" s="1"/>
    </row>
    <row r="207" spans="2:14" x14ac:dyDescent="0.25">
      <c r="B207" s="8" t="s">
        <v>148</v>
      </c>
      <c r="C207" s="30"/>
      <c r="D207" s="9"/>
      <c r="E207" s="9"/>
      <c r="F207" s="9"/>
      <c r="G207" s="9"/>
      <c r="H207" s="9"/>
      <c r="I207" s="9"/>
      <c r="J207" s="9"/>
      <c r="K207" s="9"/>
      <c r="L207" s="6"/>
      <c r="M207" s="10"/>
      <c r="N207" s="1"/>
    </row>
    <row r="208" spans="2:14" x14ac:dyDescent="0.25">
      <c r="B208" s="4" t="s">
        <v>14</v>
      </c>
      <c r="C208" s="11" t="s">
        <v>15</v>
      </c>
      <c r="D208" s="5">
        <v>10</v>
      </c>
      <c r="E208" s="5">
        <v>10</v>
      </c>
      <c r="F208" s="5">
        <v>0</v>
      </c>
      <c r="G208" s="5">
        <v>8.1999999999999993</v>
      </c>
      <c r="H208" s="5">
        <v>0.1</v>
      </c>
      <c r="I208" s="5">
        <v>75</v>
      </c>
      <c r="J208" s="5"/>
      <c r="K208" s="5">
        <v>14</v>
      </c>
      <c r="L208" s="12" t="s">
        <v>16</v>
      </c>
      <c r="M208" s="7"/>
      <c r="N208" s="1"/>
    </row>
    <row r="209" spans="2:14" x14ac:dyDescent="0.25">
      <c r="B209" s="4"/>
      <c r="C209" s="43" t="s">
        <v>171</v>
      </c>
      <c r="D209" s="62">
        <v>100</v>
      </c>
      <c r="E209" s="62">
        <v>100</v>
      </c>
      <c r="F209" s="62">
        <v>6.79</v>
      </c>
      <c r="G209" s="62">
        <v>9.1999999999999993</v>
      </c>
      <c r="H209" s="62">
        <v>3.14</v>
      </c>
      <c r="I209" s="62">
        <v>135.9</v>
      </c>
      <c r="J209" s="62">
        <v>0.78</v>
      </c>
      <c r="K209" s="62">
        <v>210</v>
      </c>
      <c r="L209" s="62" t="s">
        <v>172</v>
      </c>
      <c r="M209" s="44"/>
      <c r="N209" s="1"/>
    </row>
    <row r="210" spans="2:14" ht="23.25" x14ac:dyDescent="0.25">
      <c r="B210" s="15"/>
      <c r="C210" s="25" t="s">
        <v>51</v>
      </c>
      <c r="D210" s="22">
        <v>220</v>
      </c>
      <c r="E210" s="22">
        <v>250</v>
      </c>
      <c r="F210" s="22">
        <v>6</v>
      </c>
      <c r="G210" s="22">
        <v>10</v>
      </c>
      <c r="H210" s="22">
        <v>37.299999999999997</v>
      </c>
      <c r="I210" s="22">
        <v>262.5</v>
      </c>
      <c r="J210" s="22">
        <v>0</v>
      </c>
      <c r="K210" s="22">
        <v>173</v>
      </c>
      <c r="L210" s="12" t="s">
        <v>52</v>
      </c>
      <c r="M210" s="10"/>
      <c r="N210" s="1"/>
    </row>
    <row r="211" spans="2:14" x14ac:dyDescent="0.25">
      <c r="B211" s="4"/>
      <c r="C211" s="11" t="s">
        <v>53</v>
      </c>
      <c r="D211" s="5">
        <v>200</v>
      </c>
      <c r="E211" s="5">
        <v>200</v>
      </c>
      <c r="F211" s="5">
        <v>7.2</v>
      </c>
      <c r="G211" s="5">
        <v>7.3</v>
      </c>
      <c r="H211" s="5">
        <v>23.17</v>
      </c>
      <c r="I211" s="5">
        <v>175</v>
      </c>
      <c r="J211" s="5">
        <v>1.8</v>
      </c>
      <c r="K211" s="5">
        <v>379</v>
      </c>
      <c r="L211" s="6" t="s">
        <v>54</v>
      </c>
      <c r="M211" s="7"/>
      <c r="N211" s="1"/>
    </row>
    <row r="212" spans="2:14" x14ac:dyDescent="0.25">
      <c r="B212" s="4"/>
      <c r="C212" s="11" t="s">
        <v>23</v>
      </c>
      <c r="D212" s="5">
        <v>60</v>
      </c>
      <c r="E212" s="5">
        <v>100</v>
      </c>
      <c r="F212" s="18">
        <v>8</v>
      </c>
      <c r="G212" s="5">
        <v>0.8</v>
      </c>
      <c r="H212" s="5">
        <v>49.2</v>
      </c>
      <c r="I212" s="5">
        <v>235</v>
      </c>
      <c r="J212" s="5"/>
      <c r="K212" s="5" t="s">
        <v>24</v>
      </c>
      <c r="L212" s="12" t="s">
        <v>25</v>
      </c>
      <c r="M212" s="7"/>
      <c r="N212" s="1"/>
    </row>
    <row r="213" spans="2:14" x14ac:dyDescent="0.25">
      <c r="B213" s="4"/>
      <c r="C213" s="19" t="s">
        <v>26</v>
      </c>
      <c r="D213" s="20"/>
      <c r="E213" s="20"/>
      <c r="F213" s="20">
        <f>SUM(F208:F212)</f>
        <v>27.99</v>
      </c>
      <c r="G213" s="20">
        <f>SUM(G208:G212)</f>
        <v>35.499999999999993</v>
      </c>
      <c r="H213" s="20">
        <f>SUM(H208:H212)</f>
        <v>112.91</v>
      </c>
      <c r="I213" s="20">
        <f>SUM(I208:I212)</f>
        <v>883.4</v>
      </c>
      <c r="J213" s="20">
        <f>SUM(J208:J212)</f>
        <v>2.58</v>
      </c>
      <c r="K213" s="20"/>
      <c r="L213" s="6"/>
      <c r="M213" s="21">
        <f>100/I225*I213</f>
        <v>41.092194622755606</v>
      </c>
      <c r="N213" s="1"/>
    </row>
    <row r="214" spans="2:14" x14ac:dyDescent="0.25">
      <c r="B214" s="4" t="s">
        <v>27</v>
      </c>
      <c r="C214" s="11" t="s">
        <v>28</v>
      </c>
      <c r="D214" s="5">
        <v>70</v>
      </c>
      <c r="E214" s="5">
        <v>80</v>
      </c>
      <c r="F214" s="18">
        <v>1.24</v>
      </c>
      <c r="G214" s="5">
        <v>10.14</v>
      </c>
      <c r="H214" s="5">
        <v>7.47</v>
      </c>
      <c r="I214" s="5">
        <v>130</v>
      </c>
      <c r="J214" s="5">
        <v>9.36</v>
      </c>
      <c r="K214" s="5">
        <v>68</v>
      </c>
      <c r="L214" s="12" t="s">
        <v>29</v>
      </c>
      <c r="M214" s="7"/>
      <c r="N214" s="1"/>
    </row>
    <row r="215" spans="2:14" x14ac:dyDescent="0.25">
      <c r="B215" s="4"/>
      <c r="C215" s="11" t="s">
        <v>149</v>
      </c>
      <c r="D215" s="5">
        <v>250</v>
      </c>
      <c r="E215" s="5">
        <v>350</v>
      </c>
      <c r="F215" s="5">
        <v>11</v>
      </c>
      <c r="G215" s="5">
        <v>5.2</v>
      </c>
      <c r="H215" s="5">
        <v>28.8</v>
      </c>
      <c r="I215" s="5">
        <v>171</v>
      </c>
      <c r="J215" s="5">
        <v>10.5</v>
      </c>
      <c r="K215" s="5">
        <v>102</v>
      </c>
      <c r="L215" s="6" t="s">
        <v>31</v>
      </c>
      <c r="M215" s="7"/>
      <c r="N215" s="1"/>
    </row>
    <row r="216" spans="2:14" x14ac:dyDescent="0.25">
      <c r="B216" s="4"/>
      <c r="C216" s="11" t="s">
        <v>145</v>
      </c>
      <c r="D216" s="5">
        <v>90</v>
      </c>
      <c r="E216" s="5">
        <v>80</v>
      </c>
      <c r="F216" s="18">
        <v>12.05</v>
      </c>
      <c r="G216" s="41">
        <v>7.21</v>
      </c>
      <c r="H216" s="5">
        <v>10.220000000000001</v>
      </c>
      <c r="I216" s="5">
        <v>155</v>
      </c>
      <c r="J216" s="5">
        <v>0.56000000000000005</v>
      </c>
      <c r="K216" s="5">
        <v>279</v>
      </c>
      <c r="L216" s="12" t="s">
        <v>146</v>
      </c>
      <c r="M216" s="7"/>
      <c r="N216" s="1"/>
    </row>
    <row r="217" spans="2:14" x14ac:dyDescent="0.25">
      <c r="B217" s="4"/>
      <c r="C217" s="11" t="s">
        <v>34</v>
      </c>
      <c r="D217" s="22"/>
      <c r="E217" s="22">
        <v>40</v>
      </c>
      <c r="F217" s="5">
        <v>0.44</v>
      </c>
      <c r="G217" s="5">
        <v>0.8</v>
      </c>
      <c r="H217" s="5">
        <v>2.48</v>
      </c>
      <c r="I217" s="18">
        <v>19.2</v>
      </c>
      <c r="J217" s="5">
        <v>0.28000000000000003</v>
      </c>
      <c r="K217" s="5">
        <v>333</v>
      </c>
      <c r="L217" s="6" t="s">
        <v>35</v>
      </c>
      <c r="M217" s="7"/>
      <c r="N217" s="1"/>
    </row>
    <row r="218" spans="2:14" x14ac:dyDescent="0.25">
      <c r="B218" s="4"/>
      <c r="C218" s="11" t="s">
        <v>198</v>
      </c>
      <c r="D218" s="14">
        <v>220</v>
      </c>
      <c r="E218" s="14">
        <v>250</v>
      </c>
      <c r="F218" s="14">
        <v>5</v>
      </c>
      <c r="G218" s="14">
        <v>8.3000000000000007</v>
      </c>
      <c r="H218" s="14">
        <v>23</v>
      </c>
      <c r="I218" s="14">
        <v>188</v>
      </c>
      <c r="J218" s="14">
        <v>42.6</v>
      </c>
      <c r="K218" s="14">
        <v>139</v>
      </c>
      <c r="L218" s="6" t="s">
        <v>68</v>
      </c>
      <c r="M218" s="7"/>
      <c r="N218" s="1"/>
    </row>
    <row r="219" spans="2:14" x14ac:dyDescent="0.25">
      <c r="B219" s="4"/>
      <c r="C219" s="13" t="s">
        <v>177</v>
      </c>
      <c r="D219" s="5">
        <v>200</v>
      </c>
      <c r="E219" s="5">
        <v>200</v>
      </c>
      <c r="F219" s="5">
        <v>0.2</v>
      </c>
      <c r="G219" s="5">
        <v>0.2</v>
      </c>
      <c r="H219" s="5">
        <v>22.3</v>
      </c>
      <c r="I219" s="5">
        <v>110</v>
      </c>
      <c r="J219" s="5" t="s">
        <v>64</v>
      </c>
      <c r="K219" s="5">
        <v>859</v>
      </c>
      <c r="L219" s="6" t="s">
        <v>182</v>
      </c>
      <c r="M219" s="7"/>
      <c r="N219" s="1"/>
    </row>
    <row r="220" spans="2:14" x14ac:dyDescent="0.25">
      <c r="B220" s="4"/>
      <c r="C220" s="11" t="s">
        <v>38</v>
      </c>
      <c r="D220" s="5">
        <v>80</v>
      </c>
      <c r="E220" s="5">
        <v>120</v>
      </c>
      <c r="F220" s="5">
        <v>8</v>
      </c>
      <c r="G220" s="5">
        <v>1</v>
      </c>
      <c r="H220" s="5">
        <v>40</v>
      </c>
      <c r="I220" s="5">
        <v>188</v>
      </c>
      <c r="J220" s="23"/>
      <c r="K220" s="5" t="s">
        <v>39</v>
      </c>
      <c r="L220" s="12" t="s">
        <v>40</v>
      </c>
      <c r="M220" s="7"/>
      <c r="N220" s="1"/>
    </row>
    <row r="221" spans="2:14" x14ac:dyDescent="0.25">
      <c r="B221" s="4"/>
      <c r="C221" s="19" t="s">
        <v>41</v>
      </c>
      <c r="D221" s="20"/>
      <c r="E221" s="20"/>
      <c r="F221" s="20">
        <f>SUM(F214:F220)</f>
        <v>37.93</v>
      </c>
      <c r="G221" s="20">
        <f>SUM(G214:G220)</f>
        <v>32.85</v>
      </c>
      <c r="H221" s="20">
        <f>SUM(H214:H220)</f>
        <v>134.26999999999998</v>
      </c>
      <c r="I221" s="20">
        <f>SUM(I214:I220)</f>
        <v>961.2</v>
      </c>
      <c r="J221" s="20">
        <f>SUM(J214:J220)</f>
        <v>63.3</v>
      </c>
      <c r="K221" s="20"/>
      <c r="L221" s="6"/>
      <c r="M221" s="21">
        <f>100/I225*I221</f>
        <v>44.711135919620432</v>
      </c>
      <c r="N221" s="1"/>
    </row>
    <row r="222" spans="2:14" x14ac:dyDescent="0.25">
      <c r="B222" s="4" t="s">
        <v>42</v>
      </c>
      <c r="C222" s="11" t="s">
        <v>199</v>
      </c>
      <c r="D222" s="14">
        <v>50</v>
      </c>
      <c r="E222" s="14">
        <v>50</v>
      </c>
      <c r="F222" s="14">
        <v>1.6</v>
      </c>
      <c r="G222" s="14">
        <v>1.4</v>
      </c>
      <c r="H222" s="14">
        <v>40.049999999999997</v>
      </c>
      <c r="I222" s="14">
        <v>179.2</v>
      </c>
      <c r="J222" s="14"/>
      <c r="K222" s="14" t="s">
        <v>24</v>
      </c>
      <c r="L222" s="6" t="s">
        <v>183</v>
      </c>
      <c r="M222" s="24"/>
      <c r="N222" s="1"/>
    </row>
    <row r="223" spans="2:14" x14ac:dyDescent="0.25">
      <c r="B223" s="4"/>
      <c r="C223" s="13" t="s">
        <v>178</v>
      </c>
      <c r="D223" s="5">
        <v>200</v>
      </c>
      <c r="E223" s="5">
        <v>200</v>
      </c>
      <c r="F223" s="18">
        <v>0.38</v>
      </c>
      <c r="G223" s="5">
        <v>0.17</v>
      </c>
      <c r="H223" s="5">
        <v>20.350000000000001</v>
      </c>
      <c r="I223" s="5">
        <v>126</v>
      </c>
      <c r="J223" s="5">
        <v>156</v>
      </c>
      <c r="K223" s="5">
        <v>388</v>
      </c>
      <c r="L223" s="12" t="s">
        <v>44</v>
      </c>
      <c r="M223" s="7"/>
      <c r="N223" s="1"/>
    </row>
    <row r="224" spans="2:14" x14ac:dyDescent="0.25">
      <c r="B224" s="4"/>
      <c r="C224" s="19" t="s">
        <v>45</v>
      </c>
      <c r="D224" s="20"/>
      <c r="E224" s="20"/>
      <c r="F224" s="20">
        <f>SUM(F222:F223)</f>
        <v>1.98</v>
      </c>
      <c r="G224" s="20">
        <f>SUM(G222:G223)</f>
        <v>1.5699999999999998</v>
      </c>
      <c r="H224" s="20">
        <f>SUM(H222:H223)</f>
        <v>60.4</v>
      </c>
      <c r="I224" s="20">
        <f>SUM(I222:I223)</f>
        <v>305.2</v>
      </c>
      <c r="J224" s="20">
        <f>SUM(J222:J223)</f>
        <v>156</v>
      </c>
      <c r="K224" s="26"/>
      <c r="L224" s="12"/>
      <c r="M224" s="21">
        <f>100/I225*I224</f>
        <v>14.196669457623965</v>
      </c>
      <c r="N224" s="1"/>
    </row>
    <row r="225" spans="2:14" ht="23.25" x14ac:dyDescent="0.25">
      <c r="B225" s="27" t="s">
        <v>150</v>
      </c>
      <c r="C225" s="28"/>
      <c r="D225" s="29"/>
      <c r="E225" s="29"/>
      <c r="F225" s="29">
        <f>F213+F221+F224</f>
        <v>67.900000000000006</v>
      </c>
      <c r="G225" s="29">
        <f>G213+G221+G224</f>
        <v>69.919999999999987</v>
      </c>
      <c r="H225" s="29">
        <f>H213+H221+H224</f>
        <v>307.58</v>
      </c>
      <c r="I225" s="29">
        <f>I213+I221+I224</f>
        <v>2149.7999999999997</v>
      </c>
      <c r="J225" s="29">
        <f>J213+J221+J224</f>
        <v>221.88</v>
      </c>
      <c r="K225" s="29"/>
      <c r="L225" s="12"/>
      <c r="M225" s="10"/>
      <c r="N225" s="1"/>
    </row>
    <row r="226" spans="2:14" x14ac:dyDescent="0.25">
      <c r="B226" s="4"/>
      <c r="C226" s="11" t="s">
        <v>47</v>
      </c>
      <c r="D226" s="5"/>
      <c r="E226" s="5"/>
      <c r="F226" s="5">
        <v>1</v>
      </c>
      <c r="G226" s="5">
        <v>1</v>
      </c>
      <c r="H226" s="5">
        <v>4</v>
      </c>
      <c r="I226" s="5"/>
      <c r="J226" s="5"/>
      <c r="K226" s="5"/>
      <c r="L226" s="6"/>
      <c r="M226" s="7"/>
      <c r="N226" s="1"/>
    </row>
    <row r="227" spans="2:14" x14ac:dyDescent="0.25">
      <c r="B227" s="8" t="s">
        <v>151</v>
      </c>
      <c r="C227" s="30"/>
      <c r="D227" s="9"/>
      <c r="E227" s="9"/>
      <c r="F227" s="9"/>
      <c r="G227" s="9"/>
      <c r="H227" s="9"/>
      <c r="I227" s="9"/>
      <c r="J227" s="9"/>
      <c r="K227" s="9"/>
      <c r="L227" s="12"/>
      <c r="M227" s="34"/>
      <c r="N227" s="1"/>
    </row>
    <row r="228" spans="2:14" x14ac:dyDescent="0.25">
      <c r="B228" s="4" t="s">
        <v>14</v>
      </c>
      <c r="C228" s="11" t="s">
        <v>15</v>
      </c>
      <c r="D228" s="5">
        <v>10</v>
      </c>
      <c r="E228" s="5">
        <v>10</v>
      </c>
      <c r="F228" s="5">
        <v>0</v>
      </c>
      <c r="G228" s="5">
        <v>8.1999999999999993</v>
      </c>
      <c r="H228" s="5">
        <v>0.1</v>
      </c>
      <c r="I228" s="5">
        <v>75</v>
      </c>
      <c r="J228" s="5"/>
      <c r="K228" s="5">
        <v>14</v>
      </c>
      <c r="L228" s="6" t="s">
        <v>16</v>
      </c>
      <c r="M228" s="24"/>
      <c r="N228" s="1"/>
    </row>
    <row r="229" spans="2:14" x14ac:dyDescent="0.25">
      <c r="B229" s="13"/>
      <c r="C229" s="13" t="s">
        <v>17</v>
      </c>
      <c r="D229" s="14">
        <v>15</v>
      </c>
      <c r="E229" s="14">
        <v>20</v>
      </c>
      <c r="F229" s="14">
        <v>4.6399999999999997</v>
      </c>
      <c r="G229" s="14">
        <v>5.9</v>
      </c>
      <c r="H229" s="14">
        <v>0</v>
      </c>
      <c r="I229" s="14">
        <v>72.8</v>
      </c>
      <c r="J229" s="14">
        <v>0.14000000000000001</v>
      </c>
      <c r="K229" s="14">
        <v>15</v>
      </c>
      <c r="L229" s="6" t="s">
        <v>18</v>
      </c>
      <c r="M229" s="7"/>
      <c r="N229" s="1"/>
    </row>
    <row r="230" spans="2:14" x14ac:dyDescent="0.25">
      <c r="B230" s="54"/>
      <c r="C230" s="13" t="s">
        <v>76</v>
      </c>
      <c r="D230" s="14">
        <v>220</v>
      </c>
      <c r="E230" s="14">
        <v>250</v>
      </c>
      <c r="F230" s="14">
        <v>14</v>
      </c>
      <c r="G230" s="14">
        <v>12.5</v>
      </c>
      <c r="H230" s="14">
        <v>67.099999999999994</v>
      </c>
      <c r="I230" s="14">
        <v>438.6</v>
      </c>
      <c r="J230" s="14">
        <v>0</v>
      </c>
      <c r="K230" s="14">
        <v>349</v>
      </c>
      <c r="L230" s="12" t="s">
        <v>77</v>
      </c>
      <c r="M230" s="7"/>
      <c r="N230" s="1"/>
    </row>
    <row r="231" spans="2:14" x14ac:dyDescent="0.25">
      <c r="B231" s="4"/>
      <c r="C231" s="11" t="s">
        <v>165</v>
      </c>
      <c r="D231" s="5">
        <v>200</v>
      </c>
      <c r="E231" s="5">
        <v>200</v>
      </c>
      <c r="F231" s="5">
        <v>1.4</v>
      </c>
      <c r="G231" s="5">
        <v>16.399999999999999</v>
      </c>
      <c r="H231" s="5">
        <v>16.399999999999999</v>
      </c>
      <c r="I231" s="5">
        <v>86</v>
      </c>
      <c r="J231" s="5">
        <v>0</v>
      </c>
      <c r="K231" s="5">
        <v>945</v>
      </c>
      <c r="L231" s="6" t="s">
        <v>180</v>
      </c>
      <c r="M231" s="7"/>
      <c r="N231" s="1"/>
    </row>
    <row r="232" spans="2:14" x14ac:dyDescent="0.25">
      <c r="B232" s="4"/>
      <c r="C232" s="11" t="s">
        <v>23</v>
      </c>
      <c r="D232" s="5">
        <v>60</v>
      </c>
      <c r="E232" s="5">
        <v>100</v>
      </c>
      <c r="F232" s="18">
        <v>8</v>
      </c>
      <c r="G232" s="5">
        <v>0.8</v>
      </c>
      <c r="H232" s="5">
        <v>49.2</v>
      </c>
      <c r="I232" s="5">
        <v>235</v>
      </c>
      <c r="J232" s="5"/>
      <c r="K232" s="5" t="s">
        <v>24</v>
      </c>
      <c r="L232" s="12" t="s">
        <v>25</v>
      </c>
      <c r="M232" s="7"/>
      <c r="N232" s="1"/>
    </row>
    <row r="233" spans="2:14" x14ac:dyDescent="0.25">
      <c r="B233" s="4"/>
      <c r="C233" s="19" t="s">
        <v>26</v>
      </c>
      <c r="D233" s="20"/>
      <c r="E233" s="20"/>
      <c r="F233" s="20">
        <f>SUM(F228:F232)</f>
        <v>28.04</v>
      </c>
      <c r="G233" s="20">
        <f>SUM(G228:G232)</f>
        <v>43.8</v>
      </c>
      <c r="H233" s="20">
        <f>SUM(H228:H232)</f>
        <v>132.80000000000001</v>
      </c>
      <c r="I233" s="20">
        <f>SUM(I228:I232)</f>
        <v>907.40000000000009</v>
      </c>
      <c r="J233" s="20">
        <f>SUM(J228:J232)</f>
        <v>0.14000000000000001</v>
      </c>
      <c r="K233" s="20"/>
      <c r="L233" s="6"/>
      <c r="M233" s="21">
        <f>100/I244*I233</f>
        <v>43.424371054885839</v>
      </c>
      <c r="N233" s="1"/>
    </row>
    <row r="234" spans="2:14" ht="23.25" x14ac:dyDescent="0.25">
      <c r="B234" s="4" t="s">
        <v>27</v>
      </c>
      <c r="C234" s="11" t="s">
        <v>55</v>
      </c>
      <c r="D234" s="5">
        <v>70</v>
      </c>
      <c r="E234" s="5">
        <v>80</v>
      </c>
      <c r="F234" s="5">
        <v>1.41</v>
      </c>
      <c r="G234" s="5">
        <v>5.08</v>
      </c>
      <c r="H234" s="5">
        <v>9.02</v>
      </c>
      <c r="I234" s="5">
        <v>87.4</v>
      </c>
      <c r="J234" s="5">
        <v>32.450000000000003</v>
      </c>
      <c r="K234" s="5">
        <v>45</v>
      </c>
      <c r="L234" s="12" t="s">
        <v>56</v>
      </c>
      <c r="M234" s="7"/>
      <c r="N234" s="1"/>
    </row>
    <row r="235" spans="2:14" x14ac:dyDescent="0.25">
      <c r="B235" s="4"/>
      <c r="C235" s="11" t="s">
        <v>57</v>
      </c>
      <c r="D235" s="5">
        <v>250</v>
      </c>
      <c r="E235" s="5">
        <v>350</v>
      </c>
      <c r="F235" s="5">
        <v>6.6</v>
      </c>
      <c r="G235" s="5">
        <v>11</v>
      </c>
      <c r="H235" s="5">
        <v>28.8</v>
      </c>
      <c r="I235" s="5">
        <v>261.70999999999998</v>
      </c>
      <c r="J235" s="5">
        <v>11.2</v>
      </c>
      <c r="K235" s="5">
        <v>96</v>
      </c>
      <c r="L235" s="6" t="s">
        <v>58</v>
      </c>
      <c r="M235" s="7"/>
      <c r="N235" s="1"/>
    </row>
    <row r="236" spans="2:14" x14ac:dyDescent="0.25">
      <c r="B236" s="4"/>
      <c r="C236" s="13" t="s">
        <v>167</v>
      </c>
      <c r="D236" s="5">
        <v>110</v>
      </c>
      <c r="E236" s="5">
        <v>120</v>
      </c>
      <c r="F236" s="5">
        <v>15.96</v>
      </c>
      <c r="G236" s="55">
        <v>5.64</v>
      </c>
      <c r="H236" s="5">
        <v>11.51</v>
      </c>
      <c r="I236" s="5">
        <v>160.5</v>
      </c>
      <c r="J236" s="5">
        <v>0.51</v>
      </c>
      <c r="K236" s="5">
        <v>255</v>
      </c>
      <c r="L236" s="12"/>
      <c r="M236" s="7"/>
      <c r="N236" s="1"/>
    </row>
    <row r="237" spans="2:14" x14ac:dyDescent="0.25">
      <c r="B237" s="4"/>
      <c r="C237" s="13" t="s">
        <v>95</v>
      </c>
      <c r="D237" s="14">
        <v>180</v>
      </c>
      <c r="E237" s="14">
        <v>180</v>
      </c>
      <c r="F237" s="17">
        <v>3.6</v>
      </c>
      <c r="G237" s="14">
        <v>7.77</v>
      </c>
      <c r="H237" s="14">
        <v>16.8</v>
      </c>
      <c r="I237" s="14">
        <v>156.6</v>
      </c>
      <c r="J237" s="14">
        <v>20.95</v>
      </c>
      <c r="K237" s="14">
        <v>312</v>
      </c>
      <c r="L237" s="6" t="s">
        <v>46</v>
      </c>
      <c r="M237" s="7"/>
      <c r="N237" s="1"/>
    </row>
    <row r="238" spans="2:14" x14ac:dyDescent="0.25">
      <c r="B238" s="4"/>
      <c r="C238" s="13" t="s">
        <v>63</v>
      </c>
      <c r="D238" s="5">
        <v>200</v>
      </c>
      <c r="E238" s="5">
        <v>200</v>
      </c>
      <c r="F238" s="5">
        <v>0.51</v>
      </c>
      <c r="G238" s="5">
        <v>0</v>
      </c>
      <c r="H238" s="5">
        <v>25.23</v>
      </c>
      <c r="I238" s="5">
        <v>103</v>
      </c>
      <c r="J238" s="5" t="s">
        <v>64</v>
      </c>
      <c r="K238" s="5">
        <v>349</v>
      </c>
      <c r="L238" s="12" t="s">
        <v>65</v>
      </c>
      <c r="M238" s="7"/>
      <c r="N238" s="1"/>
    </row>
    <row r="239" spans="2:14" x14ac:dyDescent="0.25">
      <c r="B239" s="4"/>
      <c r="C239" s="11" t="s">
        <v>38</v>
      </c>
      <c r="D239" s="5">
        <v>80</v>
      </c>
      <c r="E239" s="5">
        <v>120</v>
      </c>
      <c r="F239" s="5">
        <v>8</v>
      </c>
      <c r="G239" s="5">
        <v>1</v>
      </c>
      <c r="H239" s="5">
        <v>40</v>
      </c>
      <c r="I239" s="5">
        <v>188</v>
      </c>
      <c r="J239" s="23"/>
      <c r="K239" s="5" t="s">
        <v>39</v>
      </c>
      <c r="L239" s="6" t="s">
        <v>40</v>
      </c>
      <c r="M239" s="7"/>
      <c r="N239" s="1"/>
    </row>
    <row r="240" spans="2:14" x14ac:dyDescent="0.25">
      <c r="B240" s="4"/>
      <c r="C240" s="19" t="s">
        <v>41</v>
      </c>
      <c r="D240" s="20"/>
      <c r="E240" s="20"/>
      <c r="F240" s="20">
        <f>SUM(F234:F239)</f>
        <v>36.08</v>
      </c>
      <c r="G240" s="20">
        <f>SUM(G234:G239)</f>
        <v>30.49</v>
      </c>
      <c r="H240" s="20">
        <f>SUM(H234:H239)</f>
        <v>131.36000000000001</v>
      </c>
      <c r="I240" s="20">
        <f>SUM(I234:I239)</f>
        <v>957.21</v>
      </c>
      <c r="J240" s="20">
        <f>SUM(J234:J239)</f>
        <v>65.11</v>
      </c>
      <c r="K240" s="20"/>
      <c r="L240" s="12"/>
      <c r="M240" s="21">
        <f>100/I244*I240</f>
        <v>45.808069448365963</v>
      </c>
      <c r="N240" s="1"/>
    </row>
    <row r="241" spans="2:14" ht="23.25" x14ac:dyDescent="0.25">
      <c r="B241" s="4" t="s">
        <v>42</v>
      </c>
      <c r="C241" s="11" t="s">
        <v>43</v>
      </c>
      <c r="D241" s="14">
        <v>100</v>
      </c>
      <c r="E241" s="14">
        <v>100</v>
      </c>
      <c r="F241" s="14">
        <v>15</v>
      </c>
      <c r="G241" s="14">
        <v>11.15</v>
      </c>
      <c r="H241" s="14">
        <v>20.6</v>
      </c>
      <c r="I241" s="14">
        <v>112</v>
      </c>
      <c r="J241" s="14">
        <v>0.2</v>
      </c>
      <c r="K241" s="14">
        <v>222</v>
      </c>
      <c r="L241" s="6" t="s">
        <v>44</v>
      </c>
      <c r="M241" s="24"/>
      <c r="N241" s="1"/>
    </row>
    <row r="242" spans="2:14" x14ac:dyDescent="0.25">
      <c r="B242" s="4"/>
      <c r="C242" s="13" t="s">
        <v>163</v>
      </c>
      <c r="D242" s="14">
        <v>200</v>
      </c>
      <c r="E242" s="14">
        <v>200</v>
      </c>
      <c r="F242" s="14" t="s">
        <v>164</v>
      </c>
      <c r="G242" s="14">
        <v>0</v>
      </c>
      <c r="H242" s="14">
        <v>28.26</v>
      </c>
      <c r="I242" s="14">
        <v>113</v>
      </c>
      <c r="J242" s="14">
        <v>0.69</v>
      </c>
      <c r="K242" s="14">
        <v>348</v>
      </c>
      <c r="L242" s="12"/>
      <c r="M242" s="7"/>
      <c r="N242" s="1"/>
    </row>
    <row r="243" spans="2:14" x14ac:dyDescent="0.25">
      <c r="B243" s="4"/>
      <c r="C243" s="19" t="s">
        <v>45</v>
      </c>
      <c r="D243" s="20"/>
      <c r="E243" s="20"/>
      <c r="F243" s="20">
        <f>SUM(F241:F242)</f>
        <v>15</v>
      </c>
      <c r="G243" s="20">
        <f>SUM(G241:G242)</f>
        <v>11.15</v>
      </c>
      <c r="H243" s="20">
        <f>SUM(H241:H242)</f>
        <v>48.86</v>
      </c>
      <c r="I243" s="20">
        <f>SUM(I241:I242)</f>
        <v>225</v>
      </c>
      <c r="J243" s="20">
        <f>SUM(J241:J242)</f>
        <v>0.8899999999999999</v>
      </c>
      <c r="K243" s="20"/>
      <c r="L243" s="12"/>
      <c r="M243" s="21">
        <f>100/I244*I243</f>
        <v>10.767559496748197</v>
      </c>
      <c r="N243" s="1"/>
    </row>
    <row r="244" spans="2:14" ht="23.25" x14ac:dyDescent="0.25">
      <c r="B244" s="27" t="s">
        <v>152</v>
      </c>
      <c r="C244" s="28"/>
      <c r="D244" s="32"/>
      <c r="E244" s="32"/>
      <c r="F244" s="33">
        <f>F233+F240+F243</f>
        <v>79.12</v>
      </c>
      <c r="G244" s="33">
        <f>G233+G240+G243</f>
        <v>85.44</v>
      </c>
      <c r="H244" s="33">
        <f>H233+H240+H243</f>
        <v>313.02000000000004</v>
      </c>
      <c r="I244" s="33">
        <f>I233+I240+I243</f>
        <v>2089.61</v>
      </c>
      <c r="J244" s="33">
        <f>J233+J240+J243</f>
        <v>66.14</v>
      </c>
      <c r="K244" s="32"/>
      <c r="L244" s="6"/>
      <c r="M244" s="10"/>
      <c r="N244" s="1"/>
    </row>
    <row r="245" spans="2:14" x14ac:dyDescent="0.25">
      <c r="B245" s="4"/>
      <c r="C245" s="11" t="s">
        <v>47</v>
      </c>
      <c r="D245" s="14"/>
      <c r="E245" s="14"/>
      <c r="F245" s="14">
        <v>1</v>
      </c>
      <c r="G245" s="14">
        <v>1</v>
      </c>
      <c r="H245" s="14">
        <v>4</v>
      </c>
      <c r="I245" s="14"/>
      <c r="J245" s="14"/>
      <c r="K245" s="14"/>
      <c r="L245" s="12"/>
      <c r="M245" s="24"/>
      <c r="N245" s="1"/>
    </row>
    <row r="246" spans="2:14" x14ac:dyDescent="0.25">
      <c r="B246" s="8" t="s">
        <v>153</v>
      </c>
      <c r="C246" s="30"/>
      <c r="D246" s="9"/>
      <c r="E246" s="9"/>
      <c r="F246" s="9"/>
      <c r="G246" s="9"/>
      <c r="H246" s="9"/>
      <c r="I246" s="9"/>
      <c r="J246" s="9"/>
      <c r="K246" s="9"/>
      <c r="L246" s="6"/>
      <c r="M246" s="34"/>
      <c r="N246" s="1"/>
    </row>
    <row r="247" spans="2:14" x14ac:dyDescent="0.25">
      <c r="B247" s="35" t="s">
        <v>14</v>
      </c>
      <c r="C247" s="11" t="s">
        <v>15</v>
      </c>
      <c r="D247" s="5">
        <v>10</v>
      </c>
      <c r="E247" s="5">
        <v>10</v>
      </c>
      <c r="F247" s="5">
        <v>0</v>
      </c>
      <c r="G247" s="5">
        <v>8.1999999999999993</v>
      </c>
      <c r="H247" s="5">
        <v>0.1</v>
      </c>
      <c r="I247" s="14">
        <v>75</v>
      </c>
      <c r="J247" s="5">
        <v>0</v>
      </c>
      <c r="K247" s="5">
        <v>14</v>
      </c>
      <c r="L247" s="12" t="s">
        <v>16</v>
      </c>
      <c r="M247" s="24"/>
      <c r="N247" s="1"/>
    </row>
    <row r="248" spans="2:14" x14ac:dyDescent="0.25">
      <c r="B248" s="15"/>
      <c r="C248" s="11" t="s">
        <v>49</v>
      </c>
      <c r="D248" s="60">
        <v>70</v>
      </c>
      <c r="E248" s="60">
        <v>80</v>
      </c>
      <c r="F248" s="60">
        <v>10.199999999999999</v>
      </c>
      <c r="G248" s="60">
        <v>5.0999999999999996</v>
      </c>
      <c r="H248" s="60">
        <v>11.2</v>
      </c>
      <c r="I248" s="60">
        <v>204.8</v>
      </c>
      <c r="J248" s="60">
        <v>2.6</v>
      </c>
      <c r="K248" s="60"/>
      <c r="L248" s="6" t="s">
        <v>50</v>
      </c>
      <c r="M248" s="7"/>
      <c r="N248" s="1"/>
    </row>
    <row r="249" spans="2:14" x14ac:dyDescent="0.25">
      <c r="B249" s="15"/>
      <c r="C249" s="11" t="s">
        <v>19</v>
      </c>
      <c r="D249" s="16">
        <v>220</v>
      </c>
      <c r="E249" s="14">
        <v>250</v>
      </c>
      <c r="F249" s="17">
        <v>6.5</v>
      </c>
      <c r="G249" s="14">
        <v>10.199999999999999</v>
      </c>
      <c r="H249" s="14">
        <v>38.6</v>
      </c>
      <c r="I249" s="14">
        <v>271.39999999999998</v>
      </c>
      <c r="J249" s="14"/>
      <c r="K249" s="14">
        <v>173</v>
      </c>
      <c r="L249" s="12" t="s">
        <v>20</v>
      </c>
      <c r="M249" s="7"/>
      <c r="N249" s="1"/>
    </row>
    <row r="250" spans="2:14" x14ac:dyDescent="0.25">
      <c r="B250" s="15"/>
      <c r="C250" s="11" t="s">
        <v>21</v>
      </c>
      <c r="D250" s="5">
        <v>200</v>
      </c>
      <c r="E250" s="5">
        <v>200</v>
      </c>
      <c r="F250" s="5">
        <v>3.52</v>
      </c>
      <c r="G250" s="5">
        <v>3.72</v>
      </c>
      <c r="H250" s="5">
        <v>25.49</v>
      </c>
      <c r="I250" s="5">
        <v>145.19999999999999</v>
      </c>
      <c r="J250" s="5">
        <v>1.3</v>
      </c>
      <c r="K250" s="5">
        <v>959</v>
      </c>
      <c r="L250" s="6" t="s">
        <v>22</v>
      </c>
      <c r="M250" s="7"/>
      <c r="N250" s="1"/>
    </row>
    <row r="251" spans="2:14" x14ac:dyDescent="0.25">
      <c r="B251" s="15"/>
      <c r="C251" s="11" t="s">
        <v>23</v>
      </c>
      <c r="D251" s="5">
        <v>60</v>
      </c>
      <c r="E251" s="5">
        <v>100</v>
      </c>
      <c r="F251" s="18">
        <v>8</v>
      </c>
      <c r="G251" s="5">
        <v>0.8</v>
      </c>
      <c r="H251" s="5">
        <v>49.2</v>
      </c>
      <c r="I251" s="5">
        <v>235</v>
      </c>
      <c r="J251" s="5"/>
      <c r="K251" s="5" t="s">
        <v>24</v>
      </c>
      <c r="L251" s="12" t="s">
        <v>25</v>
      </c>
      <c r="M251" s="7"/>
      <c r="N251" s="1"/>
    </row>
    <row r="252" spans="2:14" x14ac:dyDescent="0.25">
      <c r="B252" s="15"/>
      <c r="C252" s="19" t="s">
        <v>26</v>
      </c>
      <c r="D252" s="36"/>
      <c r="E252" s="36"/>
      <c r="F252" s="36">
        <f>SUM(F247:F251)</f>
        <v>28.22</v>
      </c>
      <c r="G252" s="36">
        <f>SUM(G247:G251)</f>
        <v>28.02</v>
      </c>
      <c r="H252" s="36">
        <f>SUM(H247:H251)</f>
        <v>124.59</v>
      </c>
      <c r="I252" s="36">
        <f>SUM(I247:I251)</f>
        <v>931.40000000000009</v>
      </c>
      <c r="J252" s="36">
        <f>SUM(J247:J251)</f>
        <v>3.9000000000000004</v>
      </c>
      <c r="K252" s="36"/>
      <c r="L252" s="6"/>
      <c r="M252" s="21">
        <f>100/I263*I252</f>
        <v>39.501753701433927</v>
      </c>
      <c r="N252" s="1"/>
    </row>
    <row r="253" spans="2:14" x14ac:dyDescent="0.25">
      <c r="B253" s="15" t="s">
        <v>27</v>
      </c>
      <c r="C253" s="11" t="s">
        <v>78</v>
      </c>
      <c r="D253" s="14">
        <v>70</v>
      </c>
      <c r="E253" s="14">
        <v>80</v>
      </c>
      <c r="F253" s="14">
        <v>1</v>
      </c>
      <c r="G253" s="14">
        <v>0.4</v>
      </c>
      <c r="H253" s="14">
        <v>2.2999999999999998</v>
      </c>
      <c r="I253" s="14">
        <v>21</v>
      </c>
      <c r="J253" s="14">
        <v>5</v>
      </c>
      <c r="K253" s="14">
        <v>70</v>
      </c>
      <c r="L253" s="12" t="s">
        <v>79</v>
      </c>
      <c r="M253" s="7"/>
      <c r="N253" s="1"/>
    </row>
    <row r="254" spans="2:14" ht="34.5" x14ac:dyDescent="0.25">
      <c r="B254" s="15"/>
      <c r="C254" s="11" t="s">
        <v>80</v>
      </c>
      <c r="D254" s="51">
        <v>250</v>
      </c>
      <c r="E254" s="51">
        <v>350</v>
      </c>
      <c r="F254" s="51">
        <v>6.4</v>
      </c>
      <c r="G254" s="56">
        <v>8.5</v>
      </c>
      <c r="H254" s="51">
        <v>17.8</v>
      </c>
      <c r="I254" s="51">
        <v>200.47</v>
      </c>
      <c r="J254" s="51">
        <v>14.1</v>
      </c>
      <c r="K254" s="51">
        <v>99</v>
      </c>
      <c r="L254" s="6" t="s">
        <v>81</v>
      </c>
      <c r="M254" s="7"/>
      <c r="N254" s="1"/>
    </row>
    <row r="255" spans="2:14" x14ac:dyDescent="0.25">
      <c r="B255" s="15"/>
      <c r="C255" s="13" t="s">
        <v>82</v>
      </c>
      <c r="D255" s="14">
        <v>90</v>
      </c>
      <c r="E255" s="14">
        <v>100</v>
      </c>
      <c r="F255" s="14">
        <v>15.02</v>
      </c>
      <c r="G255" s="14">
        <v>13.25</v>
      </c>
      <c r="H255" s="14">
        <v>4.2</v>
      </c>
      <c r="I255" s="14">
        <v>333</v>
      </c>
      <c r="J255" s="14">
        <v>1.53</v>
      </c>
      <c r="K255" s="14">
        <v>246</v>
      </c>
      <c r="L255" s="12" t="s">
        <v>83</v>
      </c>
      <c r="M255" s="7"/>
      <c r="N255" s="1"/>
    </row>
    <row r="256" spans="2:14" x14ac:dyDescent="0.25">
      <c r="B256" s="15"/>
      <c r="C256" s="11" t="s">
        <v>99</v>
      </c>
      <c r="D256" s="5"/>
      <c r="E256" s="5">
        <v>180</v>
      </c>
      <c r="F256" s="5">
        <v>9.31</v>
      </c>
      <c r="G256" s="5">
        <v>10.72</v>
      </c>
      <c r="H256" s="5">
        <v>45.72</v>
      </c>
      <c r="I256" s="5">
        <v>210</v>
      </c>
      <c r="J256" s="5">
        <v>0</v>
      </c>
      <c r="K256" s="5">
        <v>0.30299999999999999</v>
      </c>
      <c r="L256" s="6" t="s">
        <v>36</v>
      </c>
      <c r="M256" s="7"/>
      <c r="N256" s="1"/>
    </row>
    <row r="257" spans="2:14" ht="16.5" customHeight="1" x14ac:dyDescent="0.25">
      <c r="B257" s="15"/>
      <c r="C257" s="11" t="s">
        <v>110</v>
      </c>
      <c r="D257" s="5">
        <v>200</v>
      </c>
      <c r="E257" s="5">
        <v>200</v>
      </c>
      <c r="F257" s="5">
        <v>1.2</v>
      </c>
      <c r="G257" s="5">
        <v>0</v>
      </c>
      <c r="H257" s="5">
        <v>27.6</v>
      </c>
      <c r="I257" s="5">
        <v>111</v>
      </c>
      <c r="J257" s="5">
        <v>0.92</v>
      </c>
      <c r="K257" s="5">
        <v>350</v>
      </c>
      <c r="L257" s="12" t="s">
        <v>37</v>
      </c>
      <c r="M257" s="7"/>
      <c r="N257" s="1"/>
    </row>
    <row r="258" spans="2:14" x14ac:dyDescent="0.25">
      <c r="B258" s="15"/>
      <c r="C258" s="11" t="s">
        <v>38</v>
      </c>
      <c r="D258" s="5">
        <v>80</v>
      </c>
      <c r="E258" s="5">
        <v>120</v>
      </c>
      <c r="F258" s="5">
        <v>8</v>
      </c>
      <c r="G258" s="5">
        <v>1</v>
      </c>
      <c r="H258" s="5">
        <v>40</v>
      </c>
      <c r="I258" s="5">
        <v>188</v>
      </c>
      <c r="J258" s="23"/>
      <c r="K258" s="5" t="s">
        <v>39</v>
      </c>
      <c r="L258" s="6" t="s">
        <v>40</v>
      </c>
      <c r="M258" s="7"/>
      <c r="N258" s="1"/>
    </row>
    <row r="259" spans="2:14" x14ac:dyDescent="0.25">
      <c r="B259" s="15"/>
      <c r="C259" s="19" t="s">
        <v>41</v>
      </c>
      <c r="D259" s="36">
        <f t="shared" ref="D259:J259" si="1">SUM(D253:D258)</f>
        <v>690</v>
      </c>
      <c r="E259" s="36">
        <f t="shared" si="1"/>
        <v>1030</v>
      </c>
      <c r="F259" s="36">
        <f t="shared" si="1"/>
        <v>40.930000000000007</v>
      </c>
      <c r="G259" s="36">
        <f t="shared" si="1"/>
        <v>33.869999999999997</v>
      </c>
      <c r="H259" s="36">
        <f t="shared" si="1"/>
        <v>137.62</v>
      </c>
      <c r="I259" s="36">
        <f t="shared" si="1"/>
        <v>1063.47</v>
      </c>
      <c r="J259" s="36">
        <f t="shared" si="1"/>
        <v>21.550000000000004</v>
      </c>
      <c r="K259" s="36"/>
      <c r="L259" s="12"/>
      <c r="M259" s="21">
        <f>100/I263*I259</f>
        <v>45.102995500176014</v>
      </c>
      <c r="N259" s="1"/>
    </row>
    <row r="260" spans="2:14" x14ac:dyDescent="0.25">
      <c r="B260" s="15" t="s">
        <v>42</v>
      </c>
      <c r="C260" s="13" t="s">
        <v>176</v>
      </c>
      <c r="D260" s="14">
        <v>90</v>
      </c>
      <c r="E260" s="14">
        <v>90</v>
      </c>
      <c r="F260" s="14">
        <v>10</v>
      </c>
      <c r="G260" s="14">
        <v>15</v>
      </c>
      <c r="H260" s="14">
        <v>95</v>
      </c>
      <c r="I260" s="14">
        <v>271</v>
      </c>
      <c r="J260" s="14">
        <v>0.6</v>
      </c>
      <c r="K260" s="14">
        <v>112</v>
      </c>
      <c r="L260" s="6" t="s">
        <v>85</v>
      </c>
      <c r="M260" s="7"/>
      <c r="N260" s="1"/>
    </row>
    <row r="261" spans="2:14" x14ac:dyDescent="0.25">
      <c r="B261" s="15"/>
      <c r="C261" s="25" t="s">
        <v>192</v>
      </c>
      <c r="D261" s="14">
        <v>200</v>
      </c>
      <c r="E261" s="14">
        <v>200</v>
      </c>
      <c r="F261" s="14">
        <v>1</v>
      </c>
      <c r="G261" s="14">
        <v>0.2</v>
      </c>
      <c r="H261" s="14">
        <v>20.2</v>
      </c>
      <c r="I261" s="14">
        <v>92</v>
      </c>
      <c r="J261" s="14"/>
      <c r="K261" s="14" t="s">
        <v>24</v>
      </c>
      <c r="L261" s="12" t="s">
        <v>67</v>
      </c>
      <c r="M261" s="7"/>
      <c r="N261" s="1"/>
    </row>
    <row r="262" spans="2:14" x14ac:dyDescent="0.25">
      <c r="B262" s="15"/>
      <c r="C262" s="19" t="s">
        <v>45</v>
      </c>
      <c r="D262" s="36"/>
      <c r="E262" s="36"/>
      <c r="F262" s="36">
        <f>SUM(F260:F261)</f>
        <v>11</v>
      </c>
      <c r="G262" s="36">
        <f>SUM(G260:G261)</f>
        <v>15.2</v>
      </c>
      <c r="H262" s="36">
        <f>SUM(H260:H261)</f>
        <v>115.2</v>
      </c>
      <c r="I262" s="36">
        <f>SUM(I260:I261)</f>
        <v>363</v>
      </c>
      <c r="J262" s="36">
        <f>SUM(J260:J261)</f>
        <v>0.6</v>
      </c>
      <c r="K262" s="36"/>
      <c r="L262" s="12"/>
      <c r="M262" s="21">
        <f>100/I263*I262</f>
        <v>15.395250798390075</v>
      </c>
      <c r="N262" s="1"/>
    </row>
    <row r="263" spans="2:14" ht="23.25" x14ac:dyDescent="0.25">
      <c r="B263" s="27" t="s">
        <v>154</v>
      </c>
      <c r="C263" s="28"/>
      <c r="D263" s="32"/>
      <c r="E263" s="32"/>
      <c r="F263" s="32">
        <f>F252+F259+F262</f>
        <v>80.150000000000006</v>
      </c>
      <c r="G263" s="32">
        <f>G252+G259+G262</f>
        <v>77.09</v>
      </c>
      <c r="H263" s="32">
        <f>H252+H259+H262</f>
        <v>377.41</v>
      </c>
      <c r="I263" s="32">
        <f>I252+I259+I262</f>
        <v>2357.87</v>
      </c>
      <c r="J263" s="32">
        <f>J252+J259+J262</f>
        <v>26.050000000000004</v>
      </c>
      <c r="K263" s="32"/>
      <c r="L263" s="6"/>
      <c r="M263" s="10"/>
      <c r="N263" s="1"/>
    </row>
    <row r="264" spans="2:14" x14ac:dyDescent="0.25">
      <c r="B264" s="4"/>
      <c r="C264" s="11" t="s">
        <v>47</v>
      </c>
      <c r="D264" s="14"/>
      <c r="E264" s="14"/>
      <c r="F264" s="14">
        <v>1</v>
      </c>
      <c r="G264" s="14">
        <v>1</v>
      </c>
      <c r="H264" s="14">
        <v>4</v>
      </c>
      <c r="I264" s="14"/>
      <c r="J264" s="14"/>
      <c r="K264" s="14"/>
      <c r="L264" s="12"/>
      <c r="M264" s="7"/>
      <c r="N264" s="1"/>
    </row>
    <row r="265" spans="2:14" x14ac:dyDescent="0.25">
      <c r="B265" s="37" t="s">
        <v>155</v>
      </c>
      <c r="C265" s="38"/>
      <c r="D265" s="39"/>
      <c r="E265" s="39"/>
      <c r="F265" s="39"/>
      <c r="G265" s="39"/>
      <c r="H265" s="39"/>
      <c r="I265" s="39"/>
      <c r="J265" s="39"/>
      <c r="K265" s="39"/>
      <c r="L265" s="6"/>
      <c r="M265" s="7"/>
      <c r="N265" s="1"/>
    </row>
    <row r="266" spans="2:14" x14ac:dyDescent="0.25">
      <c r="B266" s="15" t="s">
        <v>14</v>
      </c>
      <c r="C266" s="13" t="s">
        <v>88</v>
      </c>
      <c r="D266" s="5">
        <v>10</v>
      </c>
      <c r="E266" s="5">
        <v>10</v>
      </c>
      <c r="F266" s="5">
        <v>0</v>
      </c>
      <c r="G266" s="5">
        <v>8.1999999999999993</v>
      </c>
      <c r="H266" s="5">
        <v>0.1</v>
      </c>
      <c r="I266" s="14">
        <v>75</v>
      </c>
      <c r="J266" s="5">
        <v>0</v>
      </c>
      <c r="K266" s="5">
        <v>14</v>
      </c>
      <c r="L266" s="12" t="s">
        <v>16</v>
      </c>
      <c r="M266" s="7"/>
      <c r="N266" s="1"/>
    </row>
    <row r="267" spans="2:14" x14ac:dyDescent="0.25">
      <c r="B267" s="15"/>
      <c r="C267" s="13" t="s">
        <v>72</v>
      </c>
      <c r="D267" s="14" t="s">
        <v>73</v>
      </c>
      <c r="E267" s="14" t="s">
        <v>74</v>
      </c>
      <c r="F267" s="14">
        <v>5.0999999999999996</v>
      </c>
      <c r="G267" s="14">
        <v>4.5999999999999996</v>
      </c>
      <c r="H267" s="14">
        <v>0.3</v>
      </c>
      <c r="I267" s="14">
        <v>63</v>
      </c>
      <c r="J267" s="14">
        <v>0</v>
      </c>
      <c r="K267" s="14">
        <v>209</v>
      </c>
      <c r="L267" s="6" t="s">
        <v>75</v>
      </c>
      <c r="M267" s="7"/>
      <c r="N267" s="1"/>
    </row>
    <row r="268" spans="2:14" ht="23.25" x14ac:dyDescent="0.25">
      <c r="B268" s="15"/>
      <c r="C268" s="25" t="s">
        <v>51</v>
      </c>
      <c r="D268" s="22">
        <v>220</v>
      </c>
      <c r="E268" s="22">
        <v>250</v>
      </c>
      <c r="F268" s="22">
        <v>6</v>
      </c>
      <c r="G268" s="22">
        <v>10</v>
      </c>
      <c r="H268" s="22">
        <v>37.299999999999997</v>
      </c>
      <c r="I268" s="22">
        <v>262.5</v>
      </c>
      <c r="J268" s="22">
        <v>0</v>
      </c>
      <c r="K268" s="22">
        <v>173</v>
      </c>
      <c r="L268" s="12" t="s">
        <v>52</v>
      </c>
      <c r="M268" s="10"/>
      <c r="N268" s="1"/>
    </row>
    <row r="269" spans="2:14" x14ac:dyDescent="0.25">
      <c r="B269" s="15"/>
      <c r="C269" s="11" t="s">
        <v>53</v>
      </c>
      <c r="D269" s="5">
        <v>200</v>
      </c>
      <c r="E269" s="5">
        <v>200</v>
      </c>
      <c r="F269" s="5">
        <v>7.2</v>
      </c>
      <c r="G269" s="5">
        <v>7.3</v>
      </c>
      <c r="H269" s="5">
        <v>23.17</v>
      </c>
      <c r="I269" s="5">
        <v>175</v>
      </c>
      <c r="J269" s="5">
        <v>1.8</v>
      </c>
      <c r="K269" s="5">
        <v>379</v>
      </c>
      <c r="L269" s="6" t="s">
        <v>54</v>
      </c>
      <c r="M269" s="7"/>
      <c r="N269" s="1"/>
    </row>
    <row r="270" spans="2:14" x14ac:dyDescent="0.25">
      <c r="B270" s="15"/>
      <c r="C270" s="11" t="s">
        <v>23</v>
      </c>
      <c r="D270" s="5">
        <v>60</v>
      </c>
      <c r="E270" s="5">
        <v>100</v>
      </c>
      <c r="F270" s="18">
        <v>8</v>
      </c>
      <c r="G270" s="5">
        <v>0.8</v>
      </c>
      <c r="H270" s="5">
        <v>49.2</v>
      </c>
      <c r="I270" s="5">
        <v>235</v>
      </c>
      <c r="J270" s="5"/>
      <c r="K270" s="5" t="s">
        <v>24</v>
      </c>
      <c r="L270" s="12" t="s">
        <v>25</v>
      </c>
      <c r="M270" s="7"/>
      <c r="N270" s="1"/>
    </row>
    <row r="271" spans="2:14" x14ac:dyDescent="0.25">
      <c r="B271" s="15"/>
      <c r="C271" s="19" t="s">
        <v>26</v>
      </c>
      <c r="D271" s="36"/>
      <c r="E271" s="36"/>
      <c r="F271" s="36">
        <f>SUM(F266:F270)</f>
        <v>26.3</v>
      </c>
      <c r="G271" s="36">
        <f>SUM(G266:G270)</f>
        <v>30.9</v>
      </c>
      <c r="H271" s="36">
        <f>SUM(H266:H270)</f>
        <v>110.07</v>
      </c>
      <c r="I271" s="36">
        <f>SUM(I266:I270)</f>
        <v>810.5</v>
      </c>
      <c r="J271" s="36">
        <f>SUM(J266:J270)</f>
        <v>1.8</v>
      </c>
      <c r="K271" s="36"/>
      <c r="L271" s="57"/>
      <c r="M271" s="21">
        <f>100/I283*I271</f>
        <v>33.095140873826047</v>
      </c>
      <c r="N271" s="1"/>
    </row>
    <row r="272" spans="2:14" x14ac:dyDescent="0.25">
      <c r="B272" s="15" t="s">
        <v>90</v>
      </c>
      <c r="C272" s="11" t="s">
        <v>28</v>
      </c>
      <c r="D272" s="5">
        <v>70</v>
      </c>
      <c r="E272" s="5">
        <v>80</v>
      </c>
      <c r="F272" s="18">
        <v>1.24</v>
      </c>
      <c r="G272" s="5">
        <v>10.14</v>
      </c>
      <c r="H272" s="5">
        <v>7.47</v>
      </c>
      <c r="I272" s="5">
        <v>130</v>
      </c>
      <c r="J272" s="5">
        <v>9.36</v>
      </c>
      <c r="K272" s="5">
        <v>68</v>
      </c>
      <c r="L272" s="12" t="s">
        <v>29</v>
      </c>
      <c r="M272" s="7"/>
      <c r="N272" s="1"/>
    </row>
    <row r="273" spans="2:14" x14ac:dyDescent="0.25">
      <c r="B273" s="15"/>
      <c r="C273" s="13" t="s">
        <v>91</v>
      </c>
      <c r="D273" s="14">
        <v>250</v>
      </c>
      <c r="E273" s="14">
        <v>350</v>
      </c>
      <c r="F273" s="14">
        <v>22.35</v>
      </c>
      <c r="G273" s="14">
        <v>19.920000000000002</v>
      </c>
      <c r="H273" s="14">
        <v>24</v>
      </c>
      <c r="I273" s="14">
        <v>364.3</v>
      </c>
      <c r="J273" s="14">
        <v>11.55</v>
      </c>
      <c r="K273" s="14">
        <v>101</v>
      </c>
      <c r="L273" s="6" t="s">
        <v>92</v>
      </c>
      <c r="M273" s="7"/>
      <c r="N273" s="1"/>
    </row>
    <row r="274" spans="2:14" x14ac:dyDescent="0.25">
      <c r="B274" s="15"/>
      <c r="C274" s="13" t="s">
        <v>169</v>
      </c>
      <c r="D274" s="14">
        <v>110</v>
      </c>
      <c r="E274" s="14">
        <v>80</v>
      </c>
      <c r="F274" s="14">
        <v>10.09</v>
      </c>
      <c r="G274" s="14">
        <v>8.67</v>
      </c>
      <c r="H274" s="14">
        <v>9.25</v>
      </c>
      <c r="I274" s="14">
        <v>155</v>
      </c>
      <c r="J274" s="14" t="s">
        <v>170</v>
      </c>
      <c r="K274" s="14">
        <v>268</v>
      </c>
      <c r="L274" s="12" t="s">
        <v>33</v>
      </c>
      <c r="M274" s="7"/>
      <c r="N274" s="1"/>
    </row>
    <row r="275" spans="2:14" x14ac:dyDescent="0.25">
      <c r="B275" s="15"/>
      <c r="C275" s="13" t="s">
        <v>61</v>
      </c>
      <c r="D275" s="5">
        <v>150</v>
      </c>
      <c r="E275" s="5">
        <v>200</v>
      </c>
      <c r="F275" s="5">
        <v>4.8</v>
      </c>
      <c r="G275" s="5">
        <v>5.76</v>
      </c>
      <c r="H275" s="5">
        <v>50.04</v>
      </c>
      <c r="I275" s="5">
        <v>284</v>
      </c>
      <c r="J275" s="5">
        <v>0</v>
      </c>
      <c r="K275" s="5">
        <v>302</v>
      </c>
      <c r="L275" s="6" t="s">
        <v>62</v>
      </c>
      <c r="M275" s="7"/>
      <c r="N275" s="1"/>
    </row>
    <row r="276" spans="2:14" x14ac:dyDescent="0.25">
      <c r="B276" s="15"/>
      <c r="C276" s="13" t="s">
        <v>96</v>
      </c>
      <c r="D276" s="14">
        <v>30</v>
      </c>
      <c r="E276" s="14">
        <v>30</v>
      </c>
      <c r="F276" s="14">
        <v>0.56999999999999995</v>
      </c>
      <c r="G276" s="14">
        <v>1.56</v>
      </c>
      <c r="H276" s="14">
        <v>1.71</v>
      </c>
      <c r="I276" s="14">
        <v>23.4</v>
      </c>
      <c r="J276" s="14"/>
      <c r="K276" s="14">
        <v>330</v>
      </c>
      <c r="L276" s="12" t="s">
        <v>156</v>
      </c>
      <c r="M276" s="7"/>
      <c r="N276" s="1"/>
    </row>
    <row r="277" spans="2:14" x14ac:dyDescent="0.25">
      <c r="B277" s="15"/>
      <c r="C277" s="13" t="s">
        <v>177</v>
      </c>
      <c r="D277" s="5">
        <v>200</v>
      </c>
      <c r="E277" s="5">
        <v>200</v>
      </c>
      <c r="F277" s="5">
        <v>0.2</v>
      </c>
      <c r="G277" s="5">
        <v>0.2</v>
      </c>
      <c r="H277" s="5">
        <v>22.3</v>
      </c>
      <c r="I277" s="5">
        <v>110</v>
      </c>
      <c r="J277" s="5" t="s">
        <v>64</v>
      </c>
      <c r="K277" s="5">
        <v>859</v>
      </c>
      <c r="L277" s="6" t="s">
        <v>182</v>
      </c>
      <c r="M277" s="7"/>
      <c r="N277" s="1"/>
    </row>
    <row r="278" spans="2:14" x14ac:dyDescent="0.25">
      <c r="B278" s="15"/>
      <c r="C278" s="11" t="s">
        <v>38</v>
      </c>
      <c r="D278" s="5">
        <v>80</v>
      </c>
      <c r="E278" s="5">
        <v>120</v>
      </c>
      <c r="F278" s="5">
        <v>8</v>
      </c>
      <c r="G278" s="5">
        <v>1</v>
      </c>
      <c r="H278" s="5">
        <v>40</v>
      </c>
      <c r="I278" s="5">
        <v>188</v>
      </c>
      <c r="J278" s="23"/>
      <c r="K278" s="5" t="s">
        <v>39</v>
      </c>
      <c r="L278" s="12" t="s">
        <v>40</v>
      </c>
      <c r="M278" s="7"/>
      <c r="N278" s="1"/>
    </row>
    <row r="279" spans="2:14" x14ac:dyDescent="0.25">
      <c r="B279" s="15"/>
      <c r="C279" s="19" t="s">
        <v>41</v>
      </c>
      <c r="D279" s="36"/>
      <c r="E279" s="36"/>
      <c r="F279" s="40">
        <f>SUM(F272:F278)</f>
        <v>47.25</v>
      </c>
      <c r="G279" s="36">
        <f>SUM(G272:G278)</f>
        <v>47.250000000000007</v>
      </c>
      <c r="H279" s="36">
        <f>SUM(H272:H278)</f>
        <v>154.76999999999998</v>
      </c>
      <c r="I279" s="36">
        <f>SUM(I272:I278)</f>
        <v>1254.6999999999998</v>
      </c>
      <c r="J279" s="36">
        <f>SUM(J272:J278)</f>
        <v>20.91</v>
      </c>
      <c r="K279" s="36"/>
      <c r="L279" s="6"/>
      <c r="M279" s="21">
        <f>100/I283*I279</f>
        <v>51.233156390363405</v>
      </c>
      <c r="N279" s="1"/>
    </row>
    <row r="280" spans="2:14" x14ac:dyDescent="0.25">
      <c r="B280" s="15" t="s">
        <v>98</v>
      </c>
      <c r="C280" s="13" t="s">
        <v>174</v>
      </c>
      <c r="D280" s="5">
        <v>90</v>
      </c>
      <c r="E280" s="5">
        <v>90</v>
      </c>
      <c r="F280" s="5">
        <v>7.56</v>
      </c>
      <c r="G280" s="5">
        <v>13.4</v>
      </c>
      <c r="H280" s="5">
        <v>62.2</v>
      </c>
      <c r="I280" s="5">
        <v>257.8</v>
      </c>
      <c r="J280" s="5">
        <v>0</v>
      </c>
      <c r="K280" s="5">
        <v>426</v>
      </c>
      <c r="L280" s="6" t="s">
        <v>66</v>
      </c>
      <c r="M280" s="7"/>
      <c r="N280" s="1"/>
    </row>
    <row r="281" spans="2:14" x14ac:dyDescent="0.25">
      <c r="B281" s="15"/>
      <c r="C281" s="13" t="s">
        <v>178</v>
      </c>
      <c r="D281" s="5">
        <v>200</v>
      </c>
      <c r="E281" s="5">
        <v>200</v>
      </c>
      <c r="F281" s="18">
        <v>0.38</v>
      </c>
      <c r="G281" s="5">
        <v>0.17</v>
      </c>
      <c r="H281" s="5">
        <v>20.350000000000001</v>
      </c>
      <c r="I281" s="5">
        <v>126</v>
      </c>
      <c r="J281" s="5">
        <v>156</v>
      </c>
      <c r="K281" s="5">
        <v>388</v>
      </c>
      <c r="L281" s="12" t="s">
        <v>44</v>
      </c>
      <c r="M281" s="7"/>
      <c r="N281" s="1"/>
    </row>
    <row r="282" spans="2:14" x14ac:dyDescent="0.25">
      <c r="B282" s="15"/>
      <c r="C282" s="19" t="s">
        <v>45</v>
      </c>
      <c r="D282" s="36"/>
      <c r="E282" s="36"/>
      <c r="F282" s="36">
        <f>SUM(F280:F281)</f>
        <v>7.9399999999999995</v>
      </c>
      <c r="G282" s="36">
        <f>SUM(G280:G281)</f>
        <v>13.57</v>
      </c>
      <c r="H282" s="36">
        <f>SUM(H280:H281)</f>
        <v>82.550000000000011</v>
      </c>
      <c r="I282" s="36">
        <f>SUM(I280:I281)</f>
        <v>383.8</v>
      </c>
      <c r="J282" s="36">
        <f>SUM(J280:J281)</f>
        <v>156</v>
      </c>
      <c r="K282" s="36"/>
      <c r="L282" s="12"/>
      <c r="M282" s="21">
        <f>100/I283*I282</f>
        <v>15.671702735810534</v>
      </c>
      <c r="N282" s="1"/>
    </row>
    <row r="283" spans="2:14" ht="23.25" x14ac:dyDescent="0.25">
      <c r="B283" s="27" t="s">
        <v>157</v>
      </c>
      <c r="C283" s="28"/>
      <c r="D283" s="32"/>
      <c r="E283" s="32"/>
      <c r="F283" s="42">
        <f>F271+F279+F282</f>
        <v>81.489999999999995</v>
      </c>
      <c r="G283" s="42">
        <f>G271+G279+G282</f>
        <v>91.72</v>
      </c>
      <c r="H283" s="42">
        <f>H271+H279+H282</f>
        <v>347.39</v>
      </c>
      <c r="I283" s="42">
        <f>I271+I279+I282</f>
        <v>2449</v>
      </c>
      <c r="J283" s="42">
        <f>J271+J279+J282</f>
        <v>178.71</v>
      </c>
      <c r="K283" s="32"/>
      <c r="L283" s="6"/>
      <c r="M283" s="10"/>
      <c r="N283" s="1"/>
    </row>
    <row r="284" spans="2:14" x14ac:dyDescent="0.25">
      <c r="B284" s="4"/>
      <c r="C284" s="11" t="s">
        <v>47</v>
      </c>
      <c r="D284" s="14"/>
      <c r="E284" s="14"/>
      <c r="F284" s="14">
        <v>1</v>
      </c>
      <c r="G284" s="14">
        <v>1</v>
      </c>
      <c r="H284" s="14">
        <v>4</v>
      </c>
      <c r="I284" s="14"/>
      <c r="J284" s="14"/>
      <c r="K284" s="14"/>
      <c r="L284" s="12"/>
      <c r="M284" s="7"/>
      <c r="N284" s="1"/>
    </row>
    <row r="285" spans="2:14" x14ac:dyDescent="0.25">
      <c r="B285" s="64" t="s">
        <v>158</v>
      </c>
      <c r="C285" s="65"/>
      <c r="D285" s="58"/>
      <c r="E285" s="58"/>
      <c r="F285" s="59">
        <f>F32+F51+F70+F90+F109+F129+F148+F167+F186+F206+F225+F244+F263+F283</f>
        <v>1084.7599999999998</v>
      </c>
      <c r="G285" s="59">
        <f>G32+G51+G70+G90+G109+G129+G148+G167+G186+G206+G225+G244+G263+G283</f>
        <v>1155.3599999999999</v>
      </c>
      <c r="H285" s="59">
        <f>H32+H51+H70+H90+H109+H129+H148+H167+H186+H206+H225+H244+H263+H283</f>
        <v>4712.28</v>
      </c>
      <c r="I285" s="59">
        <f>I32+I51+I70+I90+I109+I129+I148+I167+I186+I206+I225+I244+I263+I283</f>
        <v>31747.439999999999</v>
      </c>
      <c r="J285" s="59">
        <f>J32+J51+J70+J90+J109+J129+J148+J167+J186+J206+J225+J244+J263+J283</f>
        <v>860.01999999999987</v>
      </c>
      <c r="K285" s="14"/>
      <c r="L285" s="6"/>
      <c r="M285" s="24"/>
      <c r="N285" s="1"/>
    </row>
    <row r="286" spans="2:14" x14ac:dyDescent="0.25">
      <c r="B286" s="64" t="s">
        <v>159</v>
      </c>
      <c r="C286" s="65"/>
      <c r="D286" s="58"/>
      <c r="E286" s="58"/>
      <c r="F286" s="59">
        <f>F285/14</f>
        <v>77.482857142857128</v>
      </c>
      <c r="G286" s="59">
        <f t="shared" ref="G286:J286" si="2">G285/14</f>
        <v>82.525714285714272</v>
      </c>
      <c r="H286" s="59">
        <f t="shared" si="2"/>
        <v>336.59142857142854</v>
      </c>
      <c r="I286" s="59">
        <f t="shared" si="2"/>
        <v>2267.6742857142858</v>
      </c>
      <c r="J286" s="59">
        <f t="shared" si="2"/>
        <v>61.429999999999993</v>
      </c>
      <c r="K286" s="14"/>
      <c r="L286" s="12"/>
      <c r="M286" s="24"/>
      <c r="N286" s="1"/>
    </row>
    <row r="287" spans="2:14" x14ac:dyDescent="0.25">
      <c r="B287" s="64" t="s">
        <v>160</v>
      </c>
      <c r="C287" s="65"/>
      <c r="D287" s="58"/>
      <c r="E287" s="58"/>
      <c r="F287" s="58">
        <v>1</v>
      </c>
      <c r="G287" s="58">
        <v>1</v>
      </c>
      <c r="H287" s="58">
        <v>4</v>
      </c>
      <c r="I287" s="58"/>
      <c r="J287" s="58"/>
      <c r="K287" s="14"/>
      <c r="L287" s="6"/>
      <c r="M287" s="24"/>
      <c r="N287" s="1"/>
    </row>
    <row r="288" spans="2:14" x14ac:dyDescent="0.25">
      <c r="B288" s="1"/>
    </row>
    <row r="289" spans="14:14" x14ac:dyDescent="0.25">
      <c r="N289" s="1"/>
    </row>
    <row r="290" spans="14:14" x14ac:dyDescent="0.25">
      <c r="N290" s="1"/>
    </row>
    <row r="291" spans="14:14" x14ac:dyDescent="0.25">
      <c r="N291" s="1"/>
    </row>
    <row r="292" spans="14:14" x14ac:dyDescent="0.25">
      <c r="N292" s="1"/>
    </row>
    <row r="293" spans="14:14" x14ac:dyDescent="0.25">
      <c r="N293" s="1"/>
    </row>
    <row r="294" spans="14:14" x14ac:dyDescent="0.25">
      <c r="N294" s="1"/>
    </row>
    <row r="295" spans="14:14" x14ac:dyDescent="0.25">
      <c r="N295" s="1"/>
    </row>
    <row r="296" spans="14:14" x14ac:dyDescent="0.25">
      <c r="N296" s="1"/>
    </row>
    <row r="297" spans="14:14" x14ac:dyDescent="0.25">
      <c r="N297" s="1"/>
    </row>
    <row r="298" spans="14:14" x14ac:dyDescent="0.25">
      <c r="N298" s="1"/>
    </row>
    <row r="299" spans="14:14" x14ac:dyDescent="0.25">
      <c r="N299" s="1"/>
    </row>
    <row r="300" spans="14:14" x14ac:dyDescent="0.25">
      <c r="N300" s="1"/>
    </row>
    <row r="301" spans="14:14" x14ac:dyDescent="0.25">
      <c r="N301" s="1"/>
    </row>
    <row r="302" spans="14:14" x14ac:dyDescent="0.25">
      <c r="N302" s="1"/>
    </row>
    <row r="303" spans="14:14" x14ac:dyDescent="0.25">
      <c r="N303" s="1"/>
    </row>
    <row r="304" spans="14:14" x14ac:dyDescent="0.25">
      <c r="N304" s="1"/>
    </row>
    <row r="305" spans="14:14" x14ac:dyDescent="0.25">
      <c r="N305" s="1"/>
    </row>
    <row r="306" spans="14:14" x14ac:dyDescent="0.25">
      <c r="N306" s="1"/>
    </row>
    <row r="307" spans="14:14" x14ac:dyDescent="0.25">
      <c r="N307" s="1"/>
    </row>
    <row r="308" spans="14:14" x14ac:dyDescent="0.25">
      <c r="N308" s="1"/>
    </row>
    <row r="309" spans="14:14" x14ac:dyDescent="0.25">
      <c r="N309" s="1"/>
    </row>
    <row r="310" spans="14:14" x14ac:dyDescent="0.25">
      <c r="N310" s="1"/>
    </row>
    <row r="311" spans="14:14" x14ac:dyDescent="0.25">
      <c r="N311" s="1"/>
    </row>
    <row r="312" spans="14:14" x14ac:dyDescent="0.25">
      <c r="N312" s="1"/>
    </row>
    <row r="313" spans="14:14" x14ac:dyDescent="0.25">
      <c r="N313" s="1"/>
    </row>
    <row r="314" spans="14:14" x14ac:dyDescent="0.25">
      <c r="N314" s="1"/>
    </row>
    <row r="315" spans="14:14" x14ac:dyDescent="0.25">
      <c r="N315" s="1"/>
    </row>
    <row r="316" spans="14:14" x14ac:dyDescent="0.25">
      <c r="N316" s="1"/>
    </row>
    <row r="317" spans="14:14" x14ac:dyDescent="0.25">
      <c r="N317" s="1"/>
    </row>
    <row r="318" spans="14:14" x14ac:dyDescent="0.25">
      <c r="N318" s="1"/>
    </row>
    <row r="319" spans="14:14" x14ac:dyDescent="0.25">
      <c r="N319" s="1"/>
    </row>
    <row r="320" spans="14:14" x14ac:dyDescent="0.25">
      <c r="N320" s="1"/>
    </row>
    <row r="321" spans="14:14" x14ac:dyDescent="0.25">
      <c r="N321" s="1"/>
    </row>
    <row r="322" spans="14:14" x14ac:dyDescent="0.25">
      <c r="N322" s="1"/>
    </row>
    <row r="323" spans="14:14" x14ac:dyDescent="0.25">
      <c r="N323" s="1"/>
    </row>
    <row r="324" spans="14:14" x14ac:dyDescent="0.25">
      <c r="N324" s="1"/>
    </row>
    <row r="325" spans="14:14" x14ac:dyDescent="0.25">
      <c r="N325" s="1"/>
    </row>
    <row r="326" spans="14:14" x14ac:dyDescent="0.25">
      <c r="N326" s="1"/>
    </row>
    <row r="327" spans="14:14" x14ac:dyDescent="0.25">
      <c r="N327" s="1"/>
    </row>
    <row r="328" spans="14:14" x14ac:dyDescent="0.25">
      <c r="N328" s="1"/>
    </row>
    <row r="329" spans="14:14" x14ac:dyDescent="0.25">
      <c r="N329" s="1"/>
    </row>
    <row r="330" spans="14:14" x14ac:dyDescent="0.25">
      <c r="N330" s="1"/>
    </row>
    <row r="331" spans="14:14" x14ac:dyDescent="0.25">
      <c r="N331" s="1"/>
    </row>
    <row r="332" spans="14:14" x14ac:dyDescent="0.25">
      <c r="N332" s="1"/>
    </row>
    <row r="333" spans="14:14" x14ac:dyDescent="0.25">
      <c r="N333" s="1"/>
    </row>
    <row r="334" spans="14:14" ht="48" customHeight="1" x14ac:dyDescent="0.25">
      <c r="N334" s="1"/>
    </row>
    <row r="335" spans="14:14" ht="19.5" customHeight="1" x14ac:dyDescent="0.25">
      <c r="N335" s="1"/>
    </row>
    <row r="336" spans="14:14" x14ac:dyDescent="0.25">
      <c r="N336" s="1"/>
    </row>
    <row r="337" spans="14:14" x14ac:dyDescent="0.25">
      <c r="N337" s="1"/>
    </row>
    <row r="338" spans="14:14" x14ac:dyDescent="0.25">
      <c r="N338" s="1"/>
    </row>
    <row r="339" spans="14:14" x14ac:dyDescent="0.25">
      <c r="N339" s="1"/>
    </row>
    <row r="340" spans="14:14" x14ac:dyDescent="0.25">
      <c r="N340" s="1"/>
    </row>
    <row r="341" spans="14:14" x14ac:dyDescent="0.25">
      <c r="N341" s="1"/>
    </row>
    <row r="342" spans="14:14" x14ac:dyDescent="0.25">
      <c r="N342" s="1"/>
    </row>
    <row r="343" spans="14:14" x14ac:dyDescent="0.25">
      <c r="N343" s="1"/>
    </row>
    <row r="344" spans="14:14" x14ac:dyDescent="0.25">
      <c r="N344" s="1"/>
    </row>
    <row r="345" spans="14:14" x14ac:dyDescent="0.25">
      <c r="N345" s="1"/>
    </row>
    <row r="346" spans="14:14" x14ac:dyDescent="0.25">
      <c r="N346" s="1"/>
    </row>
    <row r="347" spans="14:14" x14ac:dyDescent="0.25">
      <c r="N347" s="1"/>
    </row>
    <row r="348" spans="14:14" x14ac:dyDescent="0.25">
      <c r="N348" s="1"/>
    </row>
    <row r="349" spans="14:14" x14ac:dyDescent="0.25">
      <c r="N349" s="1"/>
    </row>
    <row r="350" spans="14:14" x14ac:dyDescent="0.25">
      <c r="N350" s="1"/>
    </row>
    <row r="351" spans="14:14" x14ac:dyDescent="0.25">
      <c r="N351" s="1"/>
    </row>
    <row r="352" spans="14:14" x14ac:dyDescent="0.25">
      <c r="N352" s="1"/>
    </row>
    <row r="353" spans="14:14" x14ac:dyDescent="0.25">
      <c r="N353" s="1"/>
    </row>
    <row r="354" spans="14:14" x14ac:dyDescent="0.25">
      <c r="N354" s="1"/>
    </row>
    <row r="355" spans="14:14" x14ac:dyDescent="0.25">
      <c r="N355" s="1"/>
    </row>
    <row r="356" spans="14:14" x14ac:dyDescent="0.25">
      <c r="N356" s="1"/>
    </row>
    <row r="357" spans="14:14" x14ac:dyDescent="0.25">
      <c r="N357" s="1"/>
    </row>
    <row r="358" spans="14:14" x14ac:dyDescent="0.25">
      <c r="N358" s="1"/>
    </row>
    <row r="359" spans="14:14" x14ac:dyDescent="0.25">
      <c r="N359" s="1"/>
    </row>
    <row r="360" spans="14:14" x14ac:dyDescent="0.25">
      <c r="N360" s="1"/>
    </row>
    <row r="361" spans="14:14" x14ac:dyDescent="0.25">
      <c r="N361" s="1"/>
    </row>
    <row r="362" spans="14:14" x14ac:dyDescent="0.25">
      <c r="N362" s="1"/>
    </row>
    <row r="363" spans="14:14" x14ac:dyDescent="0.25">
      <c r="N363" s="1"/>
    </row>
    <row r="364" spans="14:14" x14ac:dyDescent="0.25">
      <c r="N364" s="1"/>
    </row>
    <row r="365" spans="14:14" x14ac:dyDescent="0.25">
      <c r="N365" s="1"/>
    </row>
    <row r="366" spans="14:14" x14ac:dyDescent="0.25">
      <c r="N366" s="1"/>
    </row>
    <row r="367" spans="14:14" x14ac:dyDescent="0.25">
      <c r="N367" s="1"/>
    </row>
    <row r="368" spans="14:14" x14ac:dyDescent="0.25">
      <c r="N368" s="1"/>
    </row>
    <row r="369" spans="14:14" x14ac:dyDescent="0.25">
      <c r="N369" s="1"/>
    </row>
    <row r="370" spans="14:14" x14ac:dyDescent="0.25">
      <c r="N370" s="1"/>
    </row>
    <row r="371" spans="14:14" x14ac:dyDescent="0.25">
      <c r="N371" s="1"/>
    </row>
    <row r="372" spans="14:14" x14ac:dyDescent="0.25">
      <c r="N372" s="1"/>
    </row>
    <row r="373" spans="14:14" x14ac:dyDescent="0.25">
      <c r="N373" s="1"/>
    </row>
    <row r="374" spans="14:14" x14ac:dyDescent="0.25">
      <c r="N374" s="1"/>
    </row>
    <row r="375" spans="14:14" x14ac:dyDescent="0.25">
      <c r="N375" s="1"/>
    </row>
    <row r="376" spans="14:14" x14ac:dyDescent="0.25">
      <c r="N376" s="1"/>
    </row>
    <row r="377" spans="14:14" x14ac:dyDescent="0.25">
      <c r="N377" s="1"/>
    </row>
    <row r="378" spans="14:14" x14ac:dyDescent="0.25">
      <c r="N378" s="1"/>
    </row>
    <row r="379" spans="14:14" x14ac:dyDescent="0.25">
      <c r="N379" s="1"/>
    </row>
    <row r="380" spans="14:14" x14ac:dyDescent="0.25">
      <c r="N380" s="1"/>
    </row>
    <row r="381" spans="14:14" x14ac:dyDescent="0.25">
      <c r="N381" s="1"/>
    </row>
    <row r="382" spans="14:14" x14ac:dyDescent="0.25">
      <c r="N382" s="1"/>
    </row>
    <row r="383" spans="14:14" x14ac:dyDescent="0.25">
      <c r="N383" s="1"/>
    </row>
    <row r="384" spans="14:14" x14ac:dyDescent="0.25">
      <c r="N384" s="1"/>
    </row>
    <row r="385" spans="14:14" x14ac:dyDescent="0.25">
      <c r="N385" s="1"/>
    </row>
    <row r="386" spans="14:14" x14ac:dyDescent="0.25">
      <c r="N386" s="1"/>
    </row>
    <row r="387" spans="14:14" x14ac:dyDescent="0.25">
      <c r="N387" s="1"/>
    </row>
    <row r="388" spans="14:14" x14ac:dyDescent="0.25">
      <c r="N388" s="1"/>
    </row>
    <row r="389" spans="14:14" x14ac:dyDescent="0.25">
      <c r="N389" s="1"/>
    </row>
    <row r="390" spans="14:14" x14ac:dyDescent="0.25">
      <c r="N390" s="1"/>
    </row>
    <row r="391" spans="14:14" x14ac:dyDescent="0.25">
      <c r="N391" s="1"/>
    </row>
    <row r="392" spans="14:14" x14ac:dyDescent="0.25">
      <c r="N392" s="1"/>
    </row>
    <row r="393" spans="14:14" x14ac:dyDescent="0.25">
      <c r="N393" s="1"/>
    </row>
    <row r="394" spans="14:14" x14ac:dyDescent="0.25">
      <c r="N394" s="1"/>
    </row>
    <row r="395" spans="14:14" x14ac:dyDescent="0.25">
      <c r="N395" s="1"/>
    </row>
    <row r="396" spans="14:14" x14ac:dyDescent="0.25">
      <c r="N396" s="1"/>
    </row>
    <row r="397" spans="14:14" x14ac:dyDescent="0.25">
      <c r="N397" s="1"/>
    </row>
    <row r="398" spans="14:14" x14ac:dyDescent="0.25">
      <c r="N398" s="1"/>
    </row>
    <row r="399" spans="14:14" ht="24.75" customHeight="1" x14ac:dyDescent="0.25">
      <c r="N399" s="1"/>
    </row>
    <row r="400" spans="14:14" ht="22.5" customHeight="1" x14ac:dyDescent="0.25">
      <c r="N400" s="1"/>
    </row>
    <row r="401" spans="14:14" ht="19.5" customHeight="1" x14ac:dyDescent="0.25">
      <c r="N401" s="1"/>
    </row>
    <row r="402" spans="14:14" x14ac:dyDescent="0.25">
      <c r="N402" s="1"/>
    </row>
  </sheetData>
  <mergeCells count="14">
    <mergeCell ref="B285:C285"/>
    <mergeCell ref="B286:C286"/>
    <mergeCell ref="B287:C287"/>
    <mergeCell ref="M9:M11"/>
    <mergeCell ref="B6:M6"/>
    <mergeCell ref="B9:B11"/>
    <mergeCell ref="C9:C11"/>
    <mergeCell ref="D9:D11"/>
    <mergeCell ref="E9:E11"/>
    <mergeCell ref="F9:H11"/>
    <mergeCell ref="I9:I11"/>
    <mergeCell ref="J9:J11"/>
    <mergeCell ref="K9:K11"/>
    <mergeCell ref="L9:L11"/>
  </mergeCells>
  <pageMargins left="0.7" right="0.7" top="0.75" bottom="0.75" header="0.3" footer="0.3"/>
  <pageSetup paperSize="9" scale="63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2024-06-06T19:06:11Z</dcterms:modified>
</cp:coreProperties>
</file>